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E:\WORK FROM HOME\Research Project\WikiMedicine Reading Level\"/>
    </mc:Choice>
  </mc:AlternateContent>
  <xr:revisionPtr revIDLastSave="0" documentId="13_ncr:1_{3CA17C82-CDCA-4DB8-8A87-116F2844FA04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UCSF Data" sheetId="1" r:id="rId1"/>
    <sheet name="UCF Data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09" i="3" l="1"/>
  <c r="X109" i="3"/>
  <c r="S109" i="3"/>
  <c r="R109" i="3"/>
  <c r="Q109" i="3"/>
  <c r="P109" i="3"/>
  <c r="O109" i="3"/>
  <c r="Y108" i="3"/>
  <c r="X108" i="3"/>
  <c r="T108" i="3"/>
  <c r="U108" i="3" s="1"/>
  <c r="S108" i="3"/>
  <c r="R108" i="3"/>
  <c r="Q108" i="3"/>
  <c r="P108" i="3"/>
  <c r="O108" i="3"/>
  <c r="Y107" i="3"/>
  <c r="X107" i="3"/>
  <c r="S107" i="3"/>
  <c r="R107" i="3"/>
  <c r="Q107" i="3"/>
  <c r="T107" i="3" s="1"/>
  <c r="U107" i="3" s="1"/>
  <c r="P107" i="3"/>
  <c r="O107" i="3"/>
  <c r="Y106" i="3"/>
  <c r="X106" i="3"/>
  <c r="S106" i="3"/>
  <c r="R106" i="3"/>
  <c r="Q106" i="3"/>
  <c r="T106" i="3" s="1"/>
  <c r="P106" i="3"/>
  <c r="O106" i="3"/>
  <c r="Y105" i="3"/>
  <c r="X105" i="3"/>
  <c r="S105" i="3"/>
  <c r="R105" i="3"/>
  <c r="T105" i="3" s="1"/>
  <c r="Q105" i="3"/>
  <c r="P105" i="3"/>
  <c r="O105" i="3"/>
  <c r="Y104" i="3"/>
  <c r="X104" i="3"/>
  <c r="S104" i="3"/>
  <c r="R104" i="3"/>
  <c r="Q104" i="3"/>
  <c r="T104" i="3" s="1"/>
  <c r="P104" i="3"/>
  <c r="O104" i="3"/>
  <c r="Y103" i="3"/>
  <c r="X103" i="3"/>
  <c r="S103" i="3"/>
  <c r="R103" i="3"/>
  <c r="Q103" i="3"/>
  <c r="P103" i="3"/>
  <c r="O103" i="3"/>
  <c r="Y102" i="3"/>
  <c r="X102" i="3"/>
  <c r="S102" i="3"/>
  <c r="R102" i="3"/>
  <c r="Q102" i="3"/>
  <c r="P102" i="3"/>
  <c r="O102" i="3"/>
  <c r="Y101" i="3"/>
  <c r="X101" i="3"/>
  <c r="S101" i="3"/>
  <c r="R101" i="3"/>
  <c r="Q101" i="3"/>
  <c r="P101" i="3"/>
  <c r="O101" i="3"/>
  <c r="Y100" i="3"/>
  <c r="X100" i="3"/>
  <c r="S100" i="3"/>
  <c r="R100" i="3"/>
  <c r="Q100" i="3"/>
  <c r="T100" i="3" s="1"/>
  <c r="P100" i="3"/>
  <c r="O100" i="3"/>
  <c r="Y99" i="3"/>
  <c r="X99" i="3"/>
  <c r="S99" i="3"/>
  <c r="R99" i="3"/>
  <c r="Q99" i="3"/>
  <c r="P99" i="3"/>
  <c r="O99" i="3"/>
  <c r="Y98" i="3"/>
  <c r="X98" i="3"/>
  <c r="S98" i="3"/>
  <c r="R98" i="3"/>
  <c r="T98" i="3" s="1"/>
  <c r="Q98" i="3"/>
  <c r="P98" i="3"/>
  <c r="O98" i="3"/>
  <c r="Y97" i="3"/>
  <c r="X97" i="3"/>
  <c r="S97" i="3"/>
  <c r="R97" i="3"/>
  <c r="Q97" i="3"/>
  <c r="T97" i="3" s="1"/>
  <c r="P97" i="3"/>
  <c r="O97" i="3"/>
  <c r="Y96" i="3"/>
  <c r="X96" i="3"/>
  <c r="S96" i="3"/>
  <c r="R96" i="3"/>
  <c r="Q96" i="3"/>
  <c r="P96" i="3"/>
  <c r="O96" i="3"/>
  <c r="Y95" i="3"/>
  <c r="X95" i="3"/>
  <c r="S95" i="3"/>
  <c r="R95" i="3"/>
  <c r="Q95" i="3"/>
  <c r="P95" i="3"/>
  <c r="O95" i="3"/>
  <c r="Y94" i="3"/>
  <c r="X94" i="3"/>
  <c r="S94" i="3"/>
  <c r="R94" i="3"/>
  <c r="Q94" i="3"/>
  <c r="T94" i="3" s="1"/>
  <c r="W94" i="3" s="1"/>
  <c r="P94" i="3"/>
  <c r="O94" i="3"/>
  <c r="Y93" i="3"/>
  <c r="X93" i="3"/>
  <c r="S93" i="3"/>
  <c r="R93" i="3"/>
  <c r="Q93" i="3"/>
  <c r="P93" i="3"/>
  <c r="O93" i="3"/>
  <c r="Y92" i="3"/>
  <c r="X92" i="3"/>
  <c r="S92" i="3"/>
  <c r="R92" i="3"/>
  <c r="Q92" i="3"/>
  <c r="T92" i="3" s="1"/>
  <c r="P92" i="3"/>
  <c r="O92" i="3"/>
  <c r="Y91" i="3"/>
  <c r="X91" i="3"/>
  <c r="S91" i="3"/>
  <c r="R91" i="3"/>
  <c r="Q91" i="3"/>
  <c r="T91" i="3" s="1"/>
  <c r="U91" i="3" s="1"/>
  <c r="P91" i="3"/>
  <c r="O91" i="3"/>
  <c r="Y90" i="3"/>
  <c r="X90" i="3"/>
  <c r="S90" i="3"/>
  <c r="R90" i="3"/>
  <c r="Q90" i="3"/>
  <c r="T90" i="3" s="1"/>
  <c r="P90" i="3"/>
  <c r="O90" i="3"/>
  <c r="Y89" i="3"/>
  <c r="X89" i="3"/>
  <c r="S89" i="3"/>
  <c r="R89" i="3"/>
  <c r="T89" i="3" s="1"/>
  <c r="Q89" i="3"/>
  <c r="P89" i="3"/>
  <c r="O89" i="3"/>
  <c r="Y88" i="3"/>
  <c r="X88" i="3"/>
  <c r="S88" i="3"/>
  <c r="R88" i="3"/>
  <c r="Q88" i="3"/>
  <c r="T88" i="3" s="1"/>
  <c r="P88" i="3"/>
  <c r="O88" i="3"/>
  <c r="Y87" i="3"/>
  <c r="X87" i="3"/>
  <c r="S87" i="3"/>
  <c r="R87" i="3"/>
  <c r="T87" i="3" s="1"/>
  <c r="Q87" i="3"/>
  <c r="P87" i="3"/>
  <c r="O87" i="3"/>
  <c r="Y86" i="3"/>
  <c r="X86" i="3"/>
  <c r="S86" i="3"/>
  <c r="R86" i="3"/>
  <c r="Q86" i="3"/>
  <c r="P86" i="3"/>
  <c r="O86" i="3"/>
  <c r="Y85" i="3"/>
  <c r="X85" i="3"/>
  <c r="S85" i="3"/>
  <c r="R85" i="3"/>
  <c r="Q85" i="3"/>
  <c r="P85" i="3"/>
  <c r="O85" i="3"/>
  <c r="Y84" i="3"/>
  <c r="X84" i="3"/>
  <c r="S84" i="3"/>
  <c r="R84" i="3"/>
  <c r="Q84" i="3"/>
  <c r="T84" i="3" s="1"/>
  <c r="P84" i="3"/>
  <c r="O84" i="3"/>
  <c r="Y83" i="3"/>
  <c r="X83" i="3"/>
  <c r="S83" i="3"/>
  <c r="R83" i="3"/>
  <c r="Q83" i="3"/>
  <c r="P83" i="3"/>
  <c r="O83" i="3"/>
  <c r="Y82" i="3"/>
  <c r="X82" i="3"/>
  <c r="S82" i="3"/>
  <c r="R82" i="3"/>
  <c r="T82" i="3" s="1"/>
  <c r="Q82" i="3"/>
  <c r="P82" i="3"/>
  <c r="O82" i="3"/>
  <c r="Y81" i="3"/>
  <c r="X81" i="3"/>
  <c r="S81" i="3"/>
  <c r="R81" i="3"/>
  <c r="Q81" i="3"/>
  <c r="T81" i="3" s="1"/>
  <c r="P81" i="3"/>
  <c r="O81" i="3"/>
  <c r="Y80" i="3"/>
  <c r="X80" i="3"/>
  <c r="S80" i="3"/>
  <c r="R80" i="3"/>
  <c r="Q80" i="3"/>
  <c r="P80" i="3"/>
  <c r="O80" i="3"/>
  <c r="Y79" i="3"/>
  <c r="X79" i="3"/>
  <c r="S79" i="3"/>
  <c r="R79" i="3"/>
  <c r="Q79" i="3"/>
  <c r="P79" i="3"/>
  <c r="O79" i="3"/>
  <c r="Y78" i="3"/>
  <c r="X78" i="3"/>
  <c r="S78" i="3"/>
  <c r="R78" i="3"/>
  <c r="Q78" i="3"/>
  <c r="P78" i="3"/>
  <c r="O78" i="3"/>
  <c r="Y77" i="3"/>
  <c r="X77" i="3"/>
  <c r="S77" i="3"/>
  <c r="R77" i="3"/>
  <c r="Q77" i="3"/>
  <c r="P77" i="3"/>
  <c r="O77" i="3"/>
  <c r="Y76" i="3"/>
  <c r="X76" i="3"/>
  <c r="S76" i="3"/>
  <c r="R76" i="3"/>
  <c r="T76" i="3" s="1"/>
  <c r="U76" i="3" s="1"/>
  <c r="Q76" i="3"/>
  <c r="P76" i="3"/>
  <c r="O76" i="3"/>
  <c r="Y75" i="3"/>
  <c r="X75" i="3"/>
  <c r="S75" i="3"/>
  <c r="R75" i="3"/>
  <c r="Q75" i="3"/>
  <c r="P75" i="3"/>
  <c r="O75" i="3"/>
  <c r="Y74" i="3"/>
  <c r="X74" i="3"/>
  <c r="S74" i="3"/>
  <c r="R74" i="3"/>
  <c r="Q74" i="3"/>
  <c r="T74" i="3" s="1"/>
  <c r="P74" i="3"/>
  <c r="O74" i="3"/>
  <c r="Y73" i="3"/>
  <c r="X73" i="3"/>
  <c r="T73" i="3"/>
  <c r="V73" i="3" s="1"/>
  <c r="S73" i="3"/>
  <c r="R73" i="3"/>
  <c r="Q73" i="3"/>
  <c r="P73" i="3"/>
  <c r="O73" i="3"/>
  <c r="Y72" i="3"/>
  <c r="X72" i="3"/>
  <c r="S72" i="3"/>
  <c r="R72" i="3"/>
  <c r="Q72" i="3"/>
  <c r="P72" i="3"/>
  <c r="O72" i="3"/>
  <c r="Y71" i="3"/>
  <c r="X71" i="3"/>
  <c r="S71" i="3"/>
  <c r="R71" i="3"/>
  <c r="T71" i="3" s="1"/>
  <c r="Q71" i="3"/>
  <c r="P71" i="3"/>
  <c r="O71" i="3"/>
  <c r="Y70" i="3"/>
  <c r="X70" i="3"/>
  <c r="W70" i="3"/>
  <c r="U70" i="3"/>
  <c r="S70" i="3"/>
  <c r="R70" i="3"/>
  <c r="Q70" i="3"/>
  <c r="T70" i="3" s="1"/>
  <c r="V70" i="3" s="1"/>
  <c r="P70" i="3"/>
  <c r="O70" i="3"/>
  <c r="Y69" i="3"/>
  <c r="X69" i="3"/>
  <c r="S69" i="3"/>
  <c r="R69" i="3"/>
  <c r="Q69" i="3"/>
  <c r="P69" i="3"/>
  <c r="O69" i="3"/>
  <c r="Y68" i="3"/>
  <c r="X68" i="3"/>
  <c r="S68" i="3"/>
  <c r="R68" i="3"/>
  <c r="Q68" i="3"/>
  <c r="T68" i="3" s="1"/>
  <c r="P68" i="3"/>
  <c r="O68" i="3"/>
  <c r="Y67" i="3"/>
  <c r="X67" i="3"/>
  <c r="V67" i="3"/>
  <c r="S67" i="3"/>
  <c r="R67" i="3"/>
  <c r="Q67" i="3"/>
  <c r="T67" i="3" s="1"/>
  <c r="U67" i="3" s="1"/>
  <c r="P67" i="3"/>
  <c r="O67" i="3"/>
  <c r="Y66" i="3"/>
  <c r="X66" i="3"/>
  <c r="T66" i="3"/>
  <c r="S66" i="3"/>
  <c r="R66" i="3"/>
  <c r="Q66" i="3"/>
  <c r="P66" i="3"/>
  <c r="O66" i="3"/>
  <c r="Y65" i="3"/>
  <c r="X65" i="3"/>
  <c r="S65" i="3"/>
  <c r="R65" i="3"/>
  <c r="Q65" i="3"/>
  <c r="T65" i="3" s="1"/>
  <c r="P65" i="3"/>
  <c r="O65" i="3"/>
  <c r="Y64" i="3"/>
  <c r="X64" i="3"/>
  <c r="S64" i="3"/>
  <c r="R64" i="3"/>
  <c r="Q64" i="3"/>
  <c r="T64" i="3" s="1"/>
  <c r="P64" i="3"/>
  <c r="O64" i="3"/>
  <c r="Y63" i="3"/>
  <c r="X63" i="3"/>
  <c r="S63" i="3"/>
  <c r="R63" i="3"/>
  <c r="Q63" i="3"/>
  <c r="P63" i="3"/>
  <c r="O63" i="3"/>
  <c r="Y62" i="3"/>
  <c r="X62" i="3"/>
  <c r="S62" i="3"/>
  <c r="R62" i="3"/>
  <c r="Q62" i="3"/>
  <c r="P62" i="3"/>
  <c r="O62" i="3"/>
  <c r="Y61" i="3"/>
  <c r="X61" i="3"/>
  <c r="S61" i="3"/>
  <c r="R61" i="3"/>
  <c r="Q61" i="3"/>
  <c r="P61" i="3"/>
  <c r="O61" i="3"/>
  <c r="Y60" i="3"/>
  <c r="X60" i="3"/>
  <c r="T60" i="3"/>
  <c r="S60" i="3"/>
  <c r="R60" i="3"/>
  <c r="Q60" i="3"/>
  <c r="P60" i="3"/>
  <c r="O60" i="3"/>
  <c r="Y59" i="3"/>
  <c r="X59" i="3"/>
  <c r="S59" i="3"/>
  <c r="R59" i="3"/>
  <c r="Q59" i="3"/>
  <c r="P59" i="3"/>
  <c r="O59" i="3"/>
  <c r="Y58" i="3"/>
  <c r="X58" i="3"/>
  <c r="S58" i="3"/>
  <c r="R58" i="3"/>
  <c r="Q58" i="3"/>
  <c r="T58" i="3" s="1"/>
  <c r="P58" i="3"/>
  <c r="O58" i="3"/>
  <c r="Y57" i="3"/>
  <c r="X57" i="3"/>
  <c r="S57" i="3"/>
  <c r="R57" i="3"/>
  <c r="Q57" i="3"/>
  <c r="T57" i="3" s="1"/>
  <c r="P57" i="3"/>
  <c r="O57" i="3"/>
  <c r="Y56" i="3"/>
  <c r="X56" i="3"/>
  <c r="S56" i="3"/>
  <c r="R56" i="3"/>
  <c r="Q56" i="3"/>
  <c r="P56" i="3"/>
  <c r="O56" i="3"/>
  <c r="Y55" i="3"/>
  <c r="X55" i="3"/>
  <c r="S55" i="3"/>
  <c r="R55" i="3"/>
  <c r="Q55" i="3"/>
  <c r="P55" i="3"/>
  <c r="O55" i="3"/>
  <c r="Y54" i="3"/>
  <c r="X54" i="3"/>
  <c r="W54" i="3"/>
  <c r="S54" i="3"/>
  <c r="R54" i="3"/>
  <c r="Q54" i="3"/>
  <c r="T54" i="3" s="1"/>
  <c r="V54" i="3" s="1"/>
  <c r="P54" i="3"/>
  <c r="O54" i="3"/>
  <c r="Y53" i="3"/>
  <c r="X53" i="3"/>
  <c r="S53" i="3"/>
  <c r="R53" i="3"/>
  <c r="Q53" i="3"/>
  <c r="P53" i="3"/>
  <c r="O53" i="3"/>
  <c r="Y52" i="3"/>
  <c r="X52" i="3"/>
  <c r="S52" i="3"/>
  <c r="R52" i="3"/>
  <c r="Q52" i="3"/>
  <c r="T52" i="3" s="1"/>
  <c r="P52" i="3"/>
  <c r="O52" i="3"/>
  <c r="Y51" i="3"/>
  <c r="X51" i="3"/>
  <c r="S51" i="3"/>
  <c r="R51" i="3"/>
  <c r="Q51" i="3"/>
  <c r="T51" i="3" s="1"/>
  <c r="U51" i="3" s="1"/>
  <c r="P51" i="3"/>
  <c r="O51" i="3"/>
  <c r="Y50" i="3"/>
  <c r="X50" i="3"/>
  <c r="S50" i="3"/>
  <c r="R50" i="3"/>
  <c r="Q50" i="3"/>
  <c r="T50" i="3" s="1"/>
  <c r="P50" i="3"/>
  <c r="O50" i="3"/>
  <c r="Y49" i="3"/>
  <c r="X49" i="3"/>
  <c r="S49" i="3"/>
  <c r="R49" i="3"/>
  <c r="Q49" i="3"/>
  <c r="T49" i="3" s="1"/>
  <c r="P49" i="3"/>
  <c r="O49" i="3"/>
  <c r="Y48" i="3"/>
  <c r="X48" i="3"/>
  <c r="S48" i="3"/>
  <c r="R48" i="3"/>
  <c r="Q48" i="3"/>
  <c r="T48" i="3" s="1"/>
  <c r="P48" i="3"/>
  <c r="O48" i="3"/>
  <c r="Y47" i="3"/>
  <c r="X47" i="3"/>
  <c r="S47" i="3"/>
  <c r="R47" i="3"/>
  <c r="T47" i="3" s="1"/>
  <c r="Q47" i="3"/>
  <c r="P47" i="3"/>
  <c r="O47" i="3"/>
  <c r="Y46" i="3"/>
  <c r="X46" i="3"/>
  <c r="S46" i="3"/>
  <c r="R46" i="3"/>
  <c r="Q46" i="3"/>
  <c r="T46" i="3" s="1"/>
  <c r="W46" i="3" s="1"/>
  <c r="P46" i="3"/>
  <c r="O46" i="3"/>
  <c r="Y45" i="3"/>
  <c r="X45" i="3"/>
  <c r="S45" i="3"/>
  <c r="R45" i="3"/>
  <c r="Q45" i="3"/>
  <c r="P45" i="3"/>
  <c r="O45" i="3"/>
  <c r="Y44" i="3"/>
  <c r="X44" i="3"/>
  <c r="S44" i="3"/>
  <c r="R44" i="3"/>
  <c r="Q44" i="3"/>
  <c r="T44" i="3" s="1"/>
  <c r="U44" i="3" s="1"/>
  <c r="P44" i="3"/>
  <c r="O44" i="3"/>
  <c r="Y43" i="3"/>
  <c r="X43" i="3"/>
  <c r="S43" i="3"/>
  <c r="R43" i="3"/>
  <c r="Q43" i="3"/>
  <c r="T43" i="3" s="1"/>
  <c r="U43" i="3" s="1"/>
  <c r="P43" i="3"/>
  <c r="O43" i="3"/>
  <c r="Y42" i="3"/>
  <c r="X42" i="3"/>
  <c r="S42" i="3"/>
  <c r="R42" i="3"/>
  <c r="Q42" i="3"/>
  <c r="T42" i="3" s="1"/>
  <c r="P42" i="3"/>
  <c r="O42" i="3"/>
  <c r="Y41" i="3"/>
  <c r="X41" i="3"/>
  <c r="S41" i="3"/>
  <c r="R41" i="3"/>
  <c r="T41" i="3" s="1"/>
  <c r="Q41" i="3"/>
  <c r="P41" i="3"/>
  <c r="O41" i="3"/>
  <c r="Y40" i="3"/>
  <c r="X40" i="3"/>
  <c r="S40" i="3"/>
  <c r="R40" i="3"/>
  <c r="Q40" i="3"/>
  <c r="T40" i="3" s="1"/>
  <c r="P40" i="3"/>
  <c r="O40" i="3"/>
  <c r="Y39" i="3"/>
  <c r="X39" i="3"/>
  <c r="S39" i="3"/>
  <c r="R39" i="3"/>
  <c r="Q39" i="3"/>
  <c r="P39" i="3"/>
  <c r="O39" i="3"/>
  <c r="Y38" i="3"/>
  <c r="X38" i="3"/>
  <c r="S38" i="3"/>
  <c r="R38" i="3"/>
  <c r="Q38" i="3"/>
  <c r="P38" i="3"/>
  <c r="O38" i="3"/>
  <c r="Y37" i="3"/>
  <c r="X37" i="3"/>
  <c r="S37" i="3"/>
  <c r="R37" i="3"/>
  <c r="Q37" i="3"/>
  <c r="P37" i="3"/>
  <c r="O37" i="3"/>
  <c r="Y36" i="3"/>
  <c r="X36" i="3"/>
  <c r="S36" i="3"/>
  <c r="R36" i="3"/>
  <c r="Q36" i="3"/>
  <c r="T36" i="3" s="1"/>
  <c r="P36" i="3"/>
  <c r="O36" i="3"/>
  <c r="Y35" i="3"/>
  <c r="X35" i="3"/>
  <c r="S35" i="3"/>
  <c r="R35" i="3"/>
  <c r="Q35" i="3"/>
  <c r="P35" i="3"/>
  <c r="O35" i="3"/>
  <c r="Y34" i="3"/>
  <c r="X34" i="3"/>
  <c r="S34" i="3"/>
  <c r="R34" i="3"/>
  <c r="T34" i="3" s="1"/>
  <c r="Q34" i="3"/>
  <c r="P34" i="3"/>
  <c r="O34" i="3"/>
  <c r="Y33" i="3"/>
  <c r="X33" i="3"/>
  <c r="S33" i="3"/>
  <c r="R33" i="3"/>
  <c r="Q33" i="3"/>
  <c r="T33" i="3" s="1"/>
  <c r="P33" i="3"/>
  <c r="O33" i="3"/>
  <c r="Y32" i="3"/>
  <c r="X32" i="3"/>
  <c r="S32" i="3"/>
  <c r="R32" i="3"/>
  <c r="Q32" i="3"/>
  <c r="P32" i="3"/>
  <c r="O32" i="3"/>
  <c r="Y31" i="3"/>
  <c r="X31" i="3"/>
  <c r="S31" i="3"/>
  <c r="R31" i="3"/>
  <c r="Q31" i="3"/>
  <c r="P31" i="3"/>
  <c r="O31" i="3"/>
  <c r="Y30" i="3"/>
  <c r="X30" i="3"/>
  <c r="S30" i="3"/>
  <c r="R30" i="3"/>
  <c r="Q30" i="3"/>
  <c r="T30" i="3" s="1"/>
  <c r="W30" i="3" s="1"/>
  <c r="P30" i="3"/>
  <c r="O30" i="3"/>
  <c r="Y29" i="3"/>
  <c r="X29" i="3"/>
  <c r="S29" i="3"/>
  <c r="R29" i="3"/>
  <c r="Q29" i="3"/>
  <c r="P29" i="3"/>
  <c r="O29" i="3"/>
  <c r="Y28" i="3"/>
  <c r="X28" i="3"/>
  <c r="S28" i="3"/>
  <c r="R28" i="3"/>
  <c r="Q28" i="3"/>
  <c r="T28" i="3" s="1"/>
  <c r="P28" i="3"/>
  <c r="O28" i="3"/>
  <c r="Y27" i="3"/>
  <c r="X27" i="3"/>
  <c r="S27" i="3"/>
  <c r="R27" i="3"/>
  <c r="Q27" i="3"/>
  <c r="T27" i="3" s="1"/>
  <c r="U27" i="3" s="1"/>
  <c r="P27" i="3"/>
  <c r="O27" i="3"/>
  <c r="Y26" i="3"/>
  <c r="X26" i="3"/>
  <c r="S26" i="3"/>
  <c r="R26" i="3"/>
  <c r="Q26" i="3"/>
  <c r="T26" i="3" s="1"/>
  <c r="P26" i="3"/>
  <c r="O26" i="3"/>
  <c r="Y25" i="3"/>
  <c r="X25" i="3"/>
  <c r="S25" i="3"/>
  <c r="R25" i="3"/>
  <c r="T25" i="3" s="1"/>
  <c r="Q25" i="3"/>
  <c r="P25" i="3"/>
  <c r="O25" i="3"/>
  <c r="Y24" i="3"/>
  <c r="X24" i="3"/>
  <c r="S24" i="3"/>
  <c r="R24" i="3"/>
  <c r="Q24" i="3"/>
  <c r="T24" i="3" s="1"/>
  <c r="P24" i="3"/>
  <c r="O24" i="3"/>
  <c r="Y23" i="3"/>
  <c r="X23" i="3"/>
  <c r="S23" i="3"/>
  <c r="R23" i="3"/>
  <c r="T23" i="3" s="1"/>
  <c r="Q23" i="3"/>
  <c r="P23" i="3"/>
  <c r="O23" i="3"/>
  <c r="Y22" i="3"/>
  <c r="X22" i="3"/>
  <c r="S22" i="3"/>
  <c r="R22" i="3"/>
  <c r="Q22" i="3"/>
  <c r="P22" i="3"/>
  <c r="O22" i="3"/>
  <c r="Y21" i="3"/>
  <c r="X21" i="3"/>
  <c r="S21" i="3"/>
  <c r="R21" i="3"/>
  <c r="Q21" i="3"/>
  <c r="P21" i="3"/>
  <c r="O21" i="3"/>
  <c r="Y20" i="3"/>
  <c r="X20" i="3"/>
  <c r="S20" i="3"/>
  <c r="R20" i="3"/>
  <c r="Q20" i="3"/>
  <c r="T20" i="3" s="1"/>
  <c r="P20" i="3"/>
  <c r="O20" i="3"/>
  <c r="Y19" i="3"/>
  <c r="X19" i="3"/>
  <c r="S19" i="3"/>
  <c r="R19" i="3"/>
  <c r="Q19" i="3"/>
  <c r="P19" i="3"/>
  <c r="O19" i="3"/>
  <c r="Y18" i="3"/>
  <c r="X18" i="3"/>
  <c r="S18" i="3"/>
  <c r="R18" i="3"/>
  <c r="T18" i="3" s="1"/>
  <c r="Q18" i="3"/>
  <c r="P18" i="3"/>
  <c r="O18" i="3"/>
  <c r="Y17" i="3"/>
  <c r="X17" i="3"/>
  <c r="S17" i="3"/>
  <c r="R17" i="3"/>
  <c r="Q17" i="3"/>
  <c r="T17" i="3" s="1"/>
  <c r="P17" i="3"/>
  <c r="O17" i="3"/>
  <c r="Y16" i="3"/>
  <c r="X16" i="3"/>
  <c r="S16" i="3"/>
  <c r="R16" i="3"/>
  <c r="Q16" i="3"/>
  <c r="P16" i="3"/>
  <c r="O16" i="3"/>
  <c r="Y15" i="3"/>
  <c r="X15" i="3"/>
  <c r="S15" i="3"/>
  <c r="R15" i="3"/>
  <c r="Q15" i="3"/>
  <c r="P15" i="3"/>
  <c r="O15" i="3"/>
  <c r="Y14" i="3"/>
  <c r="X14" i="3"/>
  <c r="S14" i="3"/>
  <c r="R14" i="3"/>
  <c r="Q14" i="3"/>
  <c r="P14" i="3"/>
  <c r="O14" i="3"/>
  <c r="Y13" i="3"/>
  <c r="X13" i="3"/>
  <c r="S13" i="3"/>
  <c r="R13" i="3"/>
  <c r="Q13" i="3"/>
  <c r="P13" i="3"/>
  <c r="O13" i="3"/>
  <c r="Y12" i="3"/>
  <c r="X12" i="3"/>
  <c r="S12" i="3"/>
  <c r="R12" i="3"/>
  <c r="T12" i="3" s="1"/>
  <c r="U12" i="3" s="1"/>
  <c r="Q12" i="3"/>
  <c r="P12" i="3"/>
  <c r="O12" i="3"/>
  <c r="Y11" i="3"/>
  <c r="X11" i="3"/>
  <c r="S11" i="3"/>
  <c r="R11" i="3"/>
  <c r="Q11" i="3"/>
  <c r="P11" i="3"/>
  <c r="O11" i="3"/>
  <c r="Y10" i="3"/>
  <c r="X10" i="3"/>
  <c r="S10" i="3"/>
  <c r="R10" i="3"/>
  <c r="Q10" i="3"/>
  <c r="T10" i="3" s="1"/>
  <c r="P10" i="3"/>
  <c r="O10" i="3"/>
  <c r="Y9" i="3"/>
  <c r="X9" i="3"/>
  <c r="S9" i="3"/>
  <c r="R9" i="3"/>
  <c r="T9" i="3" s="1"/>
  <c r="Q9" i="3"/>
  <c r="P9" i="3"/>
  <c r="O9" i="3"/>
  <c r="Y8" i="3"/>
  <c r="X8" i="3"/>
  <c r="S8" i="3"/>
  <c r="R8" i="3"/>
  <c r="T8" i="3" s="1"/>
  <c r="Q8" i="3"/>
  <c r="P8" i="3"/>
  <c r="O8" i="3"/>
  <c r="Y7" i="3"/>
  <c r="X7" i="3"/>
  <c r="S7" i="3"/>
  <c r="R7" i="3"/>
  <c r="Q7" i="3"/>
  <c r="P7" i="3"/>
  <c r="O7" i="3"/>
  <c r="Y6" i="3"/>
  <c r="X6" i="3"/>
  <c r="S6" i="3"/>
  <c r="R6" i="3"/>
  <c r="Q6" i="3"/>
  <c r="P6" i="3"/>
  <c r="O6" i="3"/>
  <c r="Y5" i="3"/>
  <c r="X5" i="3"/>
  <c r="S5" i="3"/>
  <c r="R5" i="3"/>
  <c r="T5" i="3" s="1"/>
  <c r="U5" i="3" s="1"/>
  <c r="Q5" i="3"/>
  <c r="P5" i="3"/>
  <c r="O5" i="3"/>
  <c r="Y4" i="3"/>
  <c r="X4" i="3"/>
  <c r="S4" i="3"/>
  <c r="R4" i="3"/>
  <c r="Q4" i="3"/>
  <c r="T4" i="3" s="1"/>
  <c r="P4" i="3"/>
  <c r="O4" i="3"/>
  <c r="Y3" i="3"/>
  <c r="X3" i="3"/>
  <c r="W3" i="3"/>
  <c r="V3" i="3"/>
  <c r="U3" i="3"/>
  <c r="S3" i="3"/>
  <c r="R3" i="3"/>
  <c r="Q3" i="3"/>
  <c r="P3" i="3"/>
  <c r="O3" i="3"/>
  <c r="Y2" i="3"/>
  <c r="X2" i="3"/>
  <c r="S2" i="3"/>
  <c r="T2" i="3" s="1"/>
  <c r="R2" i="3"/>
  <c r="Q2" i="3"/>
  <c r="P2" i="3"/>
  <c r="O2" i="3"/>
  <c r="Y123" i="1"/>
  <c r="X123" i="1"/>
  <c r="S123" i="1"/>
  <c r="R123" i="1"/>
  <c r="Q123" i="1"/>
  <c r="P123" i="1"/>
  <c r="O123" i="1"/>
  <c r="Y122" i="1"/>
  <c r="X122" i="1"/>
  <c r="S122" i="1"/>
  <c r="R122" i="1"/>
  <c r="Q122" i="1"/>
  <c r="P122" i="1"/>
  <c r="O122" i="1"/>
  <c r="Y121" i="1"/>
  <c r="X121" i="1"/>
  <c r="S121" i="1"/>
  <c r="R121" i="1"/>
  <c r="Q121" i="1"/>
  <c r="P121" i="1"/>
  <c r="O121" i="1"/>
  <c r="Y120" i="1"/>
  <c r="X120" i="1"/>
  <c r="S120" i="1"/>
  <c r="R120" i="1"/>
  <c r="Q120" i="1"/>
  <c r="P120" i="1"/>
  <c r="O120" i="1"/>
  <c r="Y119" i="1"/>
  <c r="X119" i="1"/>
  <c r="S119" i="1"/>
  <c r="R119" i="1"/>
  <c r="Q119" i="1"/>
  <c r="P119" i="1"/>
  <c r="O119" i="1"/>
  <c r="Y118" i="1"/>
  <c r="X118" i="1"/>
  <c r="S118" i="1"/>
  <c r="R118" i="1"/>
  <c r="Q118" i="1"/>
  <c r="P118" i="1"/>
  <c r="O118" i="1"/>
  <c r="Y117" i="1"/>
  <c r="X117" i="1"/>
  <c r="S117" i="1"/>
  <c r="R117" i="1"/>
  <c r="Q117" i="1"/>
  <c r="P117" i="1"/>
  <c r="O117" i="1"/>
  <c r="Y116" i="1"/>
  <c r="X116" i="1"/>
  <c r="S116" i="1"/>
  <c r="R116" i="1"/>
  <c r="Q116" i="1"/>
  <c r="P116" i="1"/>
  <c r="O116" i="1"/>
  <c r="Y115" i="1"/>
  <c r="X115" i="1"/>
  <c r="S115" i="1"/>
  <c r="R115" i="1"/>
  <c r="Q115" i="1"/>
  <c r="P115" i="1"/>
  <c r="O115" i="1"/>
  <c r="Y114" i="1"/>
  <c r="X114" i="1"/>
  <c r="S114" i="1"/>
  <c r="R114" i="1"/>
  <c r="Q114" i="1"/>
  <c r="P114" i="1"/>
  <c r="O114" i="1"/>
  <c r="Y113" i="1"/>
  <c r="X113" i="1"/>
  <c r="S113" i="1"/>
  <c r="R113" i="1"/>
  <c r="Q113" i="1"/>
  <c r="P113" i="1"/>
  <c r="O113" i="1"/>
  <c r="Y112" i="1"/>
  <c r="X112" i="1"/>
  <c r="S112" i="1"/>
  <c r="R112" i="1"/>
  <c r="Q112" i="1"/>
  <c r="P112" i="1"/>
  <c r="O112" i="1"/>
  <c r="Y111" i="1"/>
  <c r="X111" i="1"/>
  <c r="S111" i="1"/>
  <c r="R111" i="1"/>
  <c r="Q111" i="1"/>
  <c r="P111" i="1"/>
  <c r="O111" i="1"/>
  <c r="Y110" i="1"/>
  <c r="X110" i="1"/>
  <c r="S110" i="1"/>
  <c r="R110" i="1"/>
  <c r="Q110" i="1"/>
  <c r="T110" i="1" s="1"/>
  <c r="U110" i="1" s="1"/>
  <c r="P110" i="1"/>
  <c r="O110" i="1"/>
  <c r="Y109" i="1"/>
  <c r="X109" i="1"/>
  <c r="S109" i="1"/>
  <c r="R109" i="1"/>
  <c r="T109" i="1" s="1"/>
  <c r="Q109" i="1"/>
  <c r="P109" i="1"/>
  <c r="O109" i="1"/>
  <c r="Y108" i="1"/>
  <c r="X108" i="1"/>
  <c r="S108" i="1"/>
  <c r="R108" i="1"/>
  <c r="Q108" i="1"/>
  <c r="P108" i="1"/>
  <c r="O108" i="1"/>
  <c r="Y107" i="1"/>
  <c r="X107" i="1"/>
  <c r="S107" i="1"/>
  <c r="R107" i="1"/>
  <c r="Q107" i="1"/>
  <c r="P107" i="1"/>
  <c r="O107" i="1"/>
  <c r="Y106" i="1"/>
  <c r="X106" i="1"/>
  <c r="S106" i="1"/>
  <c r="R106" i="1"/>
  <c r="Q106" i="1"/>
  <c r="P106" i="1"/>
  <c r="O106" i="1"/>
  <c r="Y105" i="1"/>
  <c r="X105" i="1"/>
  <c r="S105" i="1"/>
  <c r="R105" i="1"/>
  <c r="Q105" i="1"/>
  <c r="P105" i="1"/>
  <c r="O105" i="1"/>
  <c r="Y104" i="1"/>
  <c r="X104" i="1"/>
  <c r="S104" i="1"/>
  <c r="R104" i="1"/>
  <c r="Q104" i="1"/>
  <c r="P104" i="1"/>
  <c r="O104" i="1"/>
  <c r="Y103" i="1"/>
  <c r="X103" i="1"/>
  <c r="S103" i="1"/>
  <c r="R103" i="1"/>
  <c r="Q103" i="1"/>
  <c r="P103" i="1"/>
  <c r="O103" i="1"/>
  <c r="Y102" i="1"/>
  <c r="X102" i="1"/>
  <c r="S102" i="1"/>
  <c r="R102" i="1"/>
  <c r="Q102" i="1"/>
  <c r="P102" i="1"/>
  <c r="O102" i="1"/>
  <c r="Y101" i="1"/>
  <c r="X101" i="1"/>
  <c r="S101" i="1"/>
  <c r="R101" i="1"/>
  <c r="T101" i="1" s="1"/>
  <c r="Q101" i="1"/>
  <c r="P101" i="1"/>
  <c r="O101" i="1"/>
  <c r="Y100" i="1"/>
  <c r="X100" i="1"/>
  <c r="S100" i="1"/>
  <c r="R100" i="1"/>
  <c r="Q100" i="1"/>
  <c r="P100" i="1"/>
  <c r="O100" i="1"/>
  <c r="Y99" i="1"/>
  <c r="X99" i="1"/>
  <c r="S99" i="1"/>
  <c r="R99" i="1"/>
  <c r="Q99" i="1"/>
  <c r="P99" i="1"/>
  <c r="O99" i="1"/>
  <c r="Y98" i="1"/>
  <c r="X98" i="1"/>
  <c r="S98" i="1"/>
  <c r="R98" i="1"/>
  <c r="Q98" i="1"/>
  <c r="P98" i="1"/>
  <c r="O98" i="1"/>
  <c r="Y97" i="1"/>
  <c r="X97" i="1"/>
  <c r="S97" i="1"/>
  <c r="R97" i="1"/>
  <c r="Q97" i="1"/>
  <c r="P97" i="1"/>
  <c r="O97" i="1"/>
  <c r="Y96" i="1"/>
  <c r="X96" i="1"/>
  <c r="S96" i="1"/>
  <c r="R96" i="1"/>
  <c r="Q96" i="1"/>
  <c r="P96" i="1"/>
  <c r="O96" i="1"/>
  <c r="Y95" i="1"/>
  <c r="X95" i="1"/>
  <c r="S95" i="1"/>
  <c r="R95" i="1"/>
  <c r="Q95" i="1"/>
  <c r="P95" i="1"/>
  <c r="O95" i="1"/>
  <c r="Y94" i="1"/>
  <c r="X94" i="1"/>
  <c r="S94" i="1"/>
  <c r="R94" i="1"/>
  <c r="Q94" i="1"/>
  <c r="P94" i="1"/>
  <c r="O94" i="1"/>
  <c r="Y93" i="1"/>
  <c r="X93" i="1"/>
  <c r="S93" i="1"/>
  <c r="R93" i="1"/>
  <c r="Q93" i="1"/>
  <c r="P93" i="1"/>
  <c r="O93" i="1"/>
  <c r="Y92" i="1"/>
  <c r="X92" i="1"/>
  <c r="S92" i="1"/>
  <c r="R92" i="1"/>
  <c r="Q92" i="1"/>
  <c r="P92" i="1"/>
  <c r="O92" i="1"/>
  <c r="Y91" i="1"/>
  <c r="X91" i="1"/>
  <c r="S91" i="1"/>
  <c r="R91" i="1"/>
  <c r="Q91" i="1"/>
  <c r="P91" i="1"/>
  <c r="O91" i="1"/>
  <c r="Y90" i="1"/>
  <c r="X90" i="1"/>
  <c r="S90" i="1"/>
  <c r="R90" i="1"/>
  <c r="Q90" i="1"/>
  <c r="P90" i="1"/>
  <c r="O90" i="1"/>
  <c r="Y89" i="1"/>
  <c r="X89" i="1"/>
  <c r="S89" i="1"/>
  <c r="R89" i="1"/>
  <c r="Q89" i="1"/>
  <c r="P89" i="1"/>
  <c r="O89" i="1"/>
  <c r="Y88" i="1"/>
  <c r="X88" i="1"/>
  <c r="S88" i="1"/>
  <c r="R88" i="1"/>
  <c r="Q88" i="1"/>
  <c r="P88" i="1"/>
  <c r="O88" i="1"/>
  <c r="Y87" i="1"/>
  <c r="X87" i="1"/>
  <c r="S87" i="1"/>
  <c r="R87" i="1"/>
  <c r="Q87" i="1"/>
  <c r="P87" i="1"/>
  <c r="O87" i="1"/>
  <c r="Y86" i="1"/>
  <c r="X86" i="1"/>
  <c r="S86" i="1"/>
  <c r="R86" i="1"/>
  <c r="Q86" i="1"/>
  <c r="P86" i="1"/>
  <c r="O86" i="1"/>
  <c r="Y85" i="1"/>
  <c r="X85" i="1"/>
  <c r="S85" i="1"/>
  <c r="R85" i="1"/>
  <c r="Q85" i="1"/>
  <c r="P85" i="1"/>
  <c r="O85" i="1"/>
  <c r="Y84" i="1"/>
  <c r="X84" i="1"/>
  <c r="S84" i="1"/>
  <c r="R84" i="1"/>
  <c r="Q84" i="1"/>
  <c r="P84" i="1"/>
  <c r="O84" i="1"/>
  <c r="Y83" i="1"/>
  <c r="X83" i="1"/>
  <c r="S83" i="1"/>
  <c r="R83" i="1"/>
  <c r="Q83" i="1"/>
  <c r="P83" i="1"/>
  <c r="O83" i="1"/>
  <c r="Y82" i="1"/>
  <c r="X82" i="1"/>
  <c r="S82" i="1"/>
  <c r="R82" i="1"/>
  <c r="Q82" i="1"/>
  <c r="P82" i="1"/>
  <c r="O82" i="1"/>
  <c r="Y81" i="1"/>
  <c r="X81" i="1"/>
  <c r="S81" i="1"/>
  <c r="R81" i="1"/>
  <c r="Q81" i="1"/>
  <c r="P81" i="1"/>
  <c r="O81" i="1"/>
  <c r="Y80" i="1"/>
  <c r="X80" i="1"/>
  <c r="S80" i="1"/>
  <c r="R80" i="1"/>
  <c r="Q80" i="1"/>
  <c r="P80" i="1"/>
  <c r="O80" i="1"/>
  <c r="Y79" i="1"/>
  <c r="X79" i="1"/>
  <c r="S79" i="1"/>
  <c r="R79" i="1"/>
  <c r="Q79" i="1"/>
  <c r="P79" i="1"/>
  <c r="O79" i="1"/>
  <c r="Y78" i="1"/>
  <c r="X78" i="1"/>
  <c r="S78" i="1"/>
  <c r="R78" i="1"/>
  <c r="Q78" i="1"/>
  <c r="P78" i="1"/>
  <c r="O78" i="1"/>
  <c r="Y77" i="1"/>
  <c r="X77" i="1"/>
  <c r="S77" i="1"/>
  <c r="R77" i="1"/>
  <c r="Q77" i="1"/>
  <c r="P77" i="1"/>
  <c r="O77" i="1"/>
  <c r="Y76" i="1"/>
  <c r="X76" i="1"/>
  <c r="T76" i="1"/>
  <c r="W76" i="1" s="1"/>
  <c r="S76" i="1"/>
  <c r="R76" i="1"/>
  <c r="Q76" i="1"/>
  <c r="P76" i="1"/>
  <c r="O76" i="1"/>
  <c r="Y75" i="1"/>
  <c r="X75" i="1"/>
  <c r="S75" i="1"/>
  <c r="R75" i="1"/>
  <c r="Q75" i="1"/>
  <c r="P75" i="1"/>
  <c r="O75" i="1"/>
  <c r="Y74" i="1"/>
  <c r="X74" i="1"/>
  <c r="S74" i="1"/>
  <c r="R74" i="1"/>
  <c r="T74" i="1" s="1"/>
  <c r="Q74" i="1"/>
  <c r="P74" i="1"/>
  <c r="O74" i="1"/>
  <c r="Y73" i="1"/>
  <c r="X73" i="1"/>
  <c r="S73" i="1"/>
  <c r="R73" i="1"/>
  <c r="Q73" i="1"/>
  <c r="T73" i="1" s="1"/>
  <c r="W73" i="1" s="1"/>
  <c r="P73" i="1"/>
  <c r="O73" i="1"/>
  <c r="Y72" i="1"/>
  <c r="X72" i="1"/>
  <c r="S72" i="1"/>
  <c r="R72" i="1"/>
  <c r="Q72" i="1"/>
  <c r="P72" i="1"/>
  <c r="O72" i="1"/>
  <c r="Y71" i="1"/>
  <c r="X71" i="1"/>
  <c r="S71" i="1"/>
  <c r="R71" i="1"/>
  <c r="Q71" i="1"/>
  <c r="P71" i="1"/>
  <c r="O71" i="1"/>
  <c r="Y70" i="1"/>
  <c r="X70" i="1"/>
  <c r="S70" i="1"/>
  <c r="R70" i="1"/>
  <c r="Q70" i="1"/>
  <c r="P70" i="1"/>
  <c r="O70" i="1"/>
  <c r="Y69" i="1"/>
  <c r="X69" i="1"/>
  <c r="S69" i="1"/>
  <c r="R69" i="1"/>
  <c r="Q69" i="1"/>
  <c r="P69" i="1"/>
  <c r="O69" i="1"/>
  <c r="Y68" i="1"/>
  <c r="X68" i="1"/>
  <c r="S68" i="1"/>
  <c r="R68" i="1"/>
  <c r="Q68" i="1"/>
  <c r="T68" i="1" s="1"/>
  <c r="P68" i="1"/>
  <c r="O68" i="1"/>
  <c r="Y67" i="1"/>
  <c r="X67" i="1"/>
  <c r="S67" i="1"/>
  <c r="R67" i="1"/>
  <c r="Q67" i="1"/>
  <c r="P67" i="1"/>
  <c r="O67" i="1"/>
  <c r="Y66" i="1"/>
  <c r="X66" i="1"/>
  <c r="S66" i="1"/>
  <c r="R66" i="1"/>
  <c r="Q66" i="1"/>
  <c r="P66" i="1"/>
  <c r="O66" i="1"/>
  <c r="Y65" i="1"/>
  <c r="X65" i="1"/>
  <c r="S65" i="1"/>
  <c r="R65" i="1"/>
  <c r="Q65" i="1"/>
  <c r="T65" i="1" s="1"/>
  <c r="W65" i="1" s="1"/>
  <c r="P65" i="1"/>
  <c r="O65" i="1"/>
  <c r="Y64" i="1"/>
  <c r="X64" i="1"/>
  <c r="S64" i="1"/>
  <c r="R64" i="1"/>
  <c r="Q64" i="1"/>
  <c r="P64" i="1"/>
  <c r="O64" i="1"/>
  <c r="Y63" i="1"/>
  <c r="X63" i="1"/>
  <c r="S63" i="1"/>
  <c r="R63" i="1"/>
  <c r="Q63" i="1"/>
  <c r="P63" i="1"/>
  <c r="O63" i="1"/>
  <c r="Y62" i="1"/>
  <c r="X62" i="1"/>
  <c r="S62" i="1"/>
  <c r="R62" i="1"/>
  <c r="Q62" i="1"/>
  <c r="T62" i="1" s="1"/>
  <c r="U62" i="1" s="1"/>
  <c r="P62" i="1"/>
  <c r="O62" i="1"/>
  <c r="Y61" i="1"/>
  <c r="X61" i="1"/>
  <c r="S61" i="1"/>
  <c r="R61" i="1"/>
  <c r="Q61" i="1"/>
  <c r="P61" i="1"/>
  <c r="O61" i="1"/>
  <c r="Y60" i="1"/>
  <c r="X60" i="1"/>
  <c r="S60" i="1"/>
  <c r="R60" i="1"/>
  <c r="Q60" i="1"/>
  <c r="T60" i="1" s="1"/>
  <c r="U60" i="1" s="1"/>
  <c r="P60" i="1"/>
  <c r="O60" i="1"/>
  <c r="Y59" i="1"/>
  <c r="X59" i="1"/>
  <c r="S59" i="1"/>
  <c r="R59" i="1"/>
  <c r="Q59" i="1"/>
  <c r="P59" i="1"/>
  <c r="O59" i="1"/>
  <c r="Y58" i="1"/>
  <c r="X58" i="1"/>
  <c r="S58" i="1"/>
  <c r="R58" i="1"/>
  <c r="T58" i="1" s="1"/>
  <c r="Q58" i="1"/>
  <c r="P58" i="1"/>
  <c r="O58" i="1"/>
  <c r="Y57" i="1"/>
  <c r="X57" i="1"/>
  <c r="S57" i="1"/>
  <c r="R57" i="1"/>
  <c r="Q57" i="1"/>
  <c r="T57" i="1" s="1"/>
  <c r="W57" i="1" s="1"/>
  <c r="P57" i="1"/>
  <c r="O57" i="1"/>
  <c r="Y56" i="1"/>
  <c r="X56" i="1"/>
  <c r="S56" i="1"/>
  <c r="R56" i="1"/>
  <c r="Q56" i="1"/>
  <c r="P56" i="1"/>
  <c r="O56" i="1"/>
  <c r="Y55" i="1"/>
  <c r="X55" i="1"/>
  <c r="S55" i="1"/>
  <c r="R55" i="1"/>
  <c r="Q55" i="1"/>
  <c r="P55" i="1"/>
  <c r="O55" i="1"/>
  <c r="Y54" i="1"/>
  <c r="X54" i="1"/>
  <c r="S54" i="1"/>
  <c r="R54" i="1"/>
  <c r="Q54" i="1"/>
  <c r="P54" i="1"/>
  <c r="O54" i="1"/>
  <c r="Y53" i="1"/>
  <c r="X53" i="1"/>
  <c r="S53" i="1"/>
  <c r="R53" i="1"/>
  <c r="Q53" i="1"/>
  <c r="P53" i="1"/>
  <c r="O53" i="1"/>
  <c r="Y52" i="1"/>
  <c r="X52" i="1"/>
  <c r="S52" i="1"/>
  <c r="R52" i="1"/>
  <c r="Q52" i="1"/>
  <c r="T52" i="1" s="1"/>
  <c r="P52" i="1"/>
  <c r="O52" i="1"/>
  <c r="Y51" i="1"/>
  <c r="X51" i="1"/>
  <c r="S51" i="1"/>
  <c r="R51" i="1"/>
  <c r="Q51" i="1"/>
  <c r="P51" i="1"/>
  <c r="O51" i="1"/>
  <c r="Y50" i="1"/>
  <c r="X50" i="1"/>
  <c r="S50" i="1"/>
  <c r="R50" i="1"/>
  <c r="Q50" i="1"/>
  <c r="P50" i="1"/>
  <c r="O50" i="1"/>
  <c r="Y49" i="1"/>
  <c r="X49" i="1"/>
  <c r="S49" i="1"/>
  <c r="R49" i="1"/>
  <c r="Q49" i="1"/>
  <c r="P49" i="1"/>
  <c r="O49" i="1"/>
  <c r="Y48" i="1"/>
  <c r="X48" i="1"/>
  <c r="S48" i="1"/>
  <c r="R48" i="1"/>
  <c r="T48" i="1" s="1"/>
  <c r="Q48" i="1"/>
  <c r="P48" i="1"/>
  <c r="O48" i="1"/>
  <c r="Y47" i="1"/>
  <c r="X47" i="1"/>
  <c r="S47" i="1"/>
  <c r="R47" i="1"/>
  <c r="Q47" i="1"/>
  <c r="P47" i="1"/>
  <c r="O47" i="1"/>
  <c r="Y46" i="1"/>
  <c r="X46" i="1"/>
  <c r="S46" i="1"/>
  <c r="R46" i="1"/>
  <c r="Q46" i="1"/>
  <c r="P46" i="1"/>
  <c r="O46" i="1"/>
  <c r="Y45" i="1"/>
  <c r="X45" i="1"/>
  <c r="S45" i="1"/>
  <c r="R45" i="1"/>
  <c r="Q45" i="1"/>
  <c r="P45" i="1"/>
  <c r="O45" i="1"/>
  <c r="Y44" i="1"/>
  <c r="X44" i="1"/>
  <c r="S44" i="1"/>
  <c r="R44" i="1"/>
  <c r="Q44" i="1"/>
  <c r="T44" i="1" s="1"/>
  <c r="U44" i="1" s="1"/>
  <c r="P44" i="1"/>
  <c r="O44" i="1"/>
  <c r="Y43" i="1"/>
  <c r="X43" i="1"/>
  <c r="S43" i="1"/>
  <c r="R43" i="1"/>
  <c r="Q43" i="1"/>
  <c r="P43" i="1"/>
  <c r="O43" i="1"/>
  <c r="Y42" i="1"/>
  <c r="X42" i="1"/>
  <c r="S42" i="1"/>
  <c r="R42" i="1"/>
  <c r="T42" i="1" s="1"/>
  <c r="Q42" i="1"/>
  <c r="P42" i="1"/>
  <c r="O42" i="1"/>
  <c r="Y41" i="1"/>
  <c r="X41" i="1"/>
  <c r="S41" i="1"/>
  <c r="R41" i="1"/>
  <c r="Q41" i="1"/>
  <c r="T41" i="1" s="1"/>
  <c r="P41" i="1"/>
  <c r="O41" i="1"/>
  <c r="Y40" i="1"/>
  <c r="X40" i="1"/>
  <c r="S40" i="1"/>
  <c r="R40" i="1"/>
  <c r="Q40" i="1"/>
  <c r="P40" i="1"/>
  <c r="O40" i="1"/>
  <c r="Y39" i="1"/>
  <c r="X39" i="1"/>
  <c r="S39" i="1"/>
  <c r="R39" i="1"/>
  <c r="Q39" i="1"/>
  <c r="P39" i="1"/>
  <c r="O39" i="1"/>
  <c r="Y38" i="1"/>
  <c r="X38" i="1"/>
  <c r="S38" i="1"/>
  <c r="R38" i="1"/>
  <c r="Q38" i="1"/>
  <c r="P38" i="1"/>
  <c r="O38" i="1"/>
  <c r="Y37" i="1"/>
  <c r="X37" i="1"/>
  <c r="S37" i="1"/>
  <c r="R37" i="1"/>
  <c r="Q37" i="1"/>
  <c r="P37" i="1"/>
  <c r="O37" i="1"/>
  <c r="Y36" i="1"/>
  <c r="X36" i="1"/>
  <c r="S36" i="1"/>
  <c r="R36" i="1"/>
  <c r="Q36" i="1"/>
  <c r="P36" i="1"/>
  <c r="O36" i="1"/>
  <c r="Y35" i="1"/>
  <c r="X35" i="1"/>
  <c r="S35" i="1"/>
  <c r="R35" i="1"/>
  <c r="Q35" i="1"/>
  <c r="P35" i="1"/>
  <c r="O35" i="1"/>
  <c r="Y34" i="1"/>
  <c r="X34" i="1"/>
  <c r="S34" i="1"/>
  <c r="R34" i="1"/>
  <c r="Q34" i="1"/>
  <c r="P34" i="1"/>
  <c r="O34" i="1"/>
  <c r="Y33" i="1"/>
  <c r="X33" i="1"/>
  <c r="S33" i="1"/>
  <c r="R33" i="1"/>
  <c r="Q33" i="1"/>
  <c r="P33" i="1"/>
  <c r="O33" i="1"/>
  <c r="Y32" i="1"/>
  <c r="X32" i="1"/>
  <c r="S32" i="1"/>
  <c r="R32" i="1"/>
  <c r="T32" i="1" s="1"/>
  <c r="W32" i="1" s="1"/>
  <c r="Q32" i="1"/>
  <c r="P32" i="1"/>
  <c r="O32" i="1"/>
  <c r="Y31" i="1"/>
  <c r="X31" i="1"/>
  <c r="S31" i="1"/>
  <c r="R31" i="1"/>
  <c r="Q31" i="1"/>
  <c r="T31" i="1" s="1"/>
  <c r="P31" i="1"/>
  <c r="O31" i="1"/>
  <c r="Y30" i="1"/>
  <c r="X30" i="1"/>
  <c r="S30" i="1"/>
  <c r="R30" i="1"/>
  <c r="Q30" i="1"/>
  <c r="P30" i="1"/>
  <c r="O30" i="1"/>
  <c r="Y29" i="1"/>
  <c r="X29" i="1"/>
  <c r="S29" i="1"/>
  <c r="R29" i="1"/>
  <c r="Q29" i="1"/>
  <c r="P29" i="1"/>
  <c r="O29" i="1"/>
  <c r="Y28" i="1"/>
  <c r="X28" i="1"/>
  <c r="S28" i="1"/>
  <c r="R28" i="1"/>
  <c r="Q28" i="1"/>
  <c r="P28" i="1"/>
  <c r="O28" i="1"/>
  <c r="Y27" i="1"/>
  <c r="X27" i="1"/>
  <c r="S27" i="1"/>
  <c r="R27" i="1"/>
  <c r="Q27" i="1"/>
  <c r="P27" i="1"/>
  <c r="O27" i="1"/>
  <c r="Y26" i="1"/>
  <c r="X26" i="1"/>
  <c r="S26" i="1"/>
  <c r="R26" i="1"/>
  <c r="Q26" i="1"/>
  <c r="P26" i="1"/>
  <c r="O26" i="1"/>
  <c r="Y25" i="1"/>
  <c r="X25" i="1"/>
  <c r="S25" i="1"/>
  <c r="R25" i="1"/>
  <c r="Q25" i="1"/>
  <c r="P25" i="1"/>
  <c r="O25" i="1"/>
  <c r="Y24" i="1"/>
  <c r="X24" i="1"/>
  <c r="S24" i="1"/>
  <c r="R24" i="1"/>
  <c r="Q24" i="1"/>
  <c r="P24" i="1"/>
  <c r="O24" i="1"/>
  <c r="Y23" i="1"/>
  <c r="X23" i="1"/>
  <c r="S23" i="1"/>
  <c r="R23" i="1"/>
  <c r="Q23" i="1"/>
  <c r="T23" i="1" s="1"/>
  <c r="P23" i="1"/>
  <c r="O23" i="1"/>
  <c r="Y22" i="1"/>
  <c r="X22" i="1"/>
  <c r="S22" i="1"/>
  <c r="R22" i="1"/>
  <c r="Q22" i="1"/>
  <c r="P22" i="1"/>
  <c r="O22" i="1"/>
  <c r="Y21" i="1"/>
  <c r="X21" i="1"/>
  <c r="S21" i="1"/>
  <c r="R21" i="1"/>
  <c r="Q21" i="1"/>
  <c r="P21" i="1"/>
  <c r="O21" i="1"/>
  <c r="Y20" i="1"/>
  <c r="X20" i="1"/>
  <c r="S20" i="1"/>
  <c r="R20" i="1"/>
  <c r="Q20" i="1"/>
  <c r="P20" i="1"/>
  <c r="O20" i="1"/>
  <c r="Y19" i="1"/>
  <c r="X19" i="1"/>
  <c r="S19" i="1"/>
  <c r="R19" i="1"/>
  <c r="Q19" i="1"/>
  <c r="P19" i="1"/>
  <c r="O19" i="1"/>
  <c r="Y18" i="1"/>
  <c r="X18" i="1"/>
  <c r="S18" i="1"/>
  <c r="R18" i="1"/>
  <c r="Q18" i="1"/>
  <c r="P18" i="1"/>
  <c r="O18" i="1"/>
  <c r="Y17" i="1"/>
  <c r="X17" i="1"/>
  <c r="S17" i="1"/>
  <c r="R17" i="1"/>
  <c r="Q17" i="1"/>
  <c r="P17" i="1"/>
  <c r="O17" i="1"/>
  <c r="Y16" i="1"/>
  <c r="X16" i="1"/>
  <c r="S16" i="1"/>
  <c r="R16" i="1"/>
  <c r="Q16" i="1"/>
  <c r="P16" i="1"/>
  <c r="O16" i="1"/>
  <c r="Y15" i="1"/>
  <c r="X15" i="1"/>
  <c r="S15" i="1"/>
  <c r="R15" i="1"/>
  <c r="Q15" i="1"/>
  <c r="T15" i="1" s="1"/>
  <c r="P15" i="1"/>
  <c r="O15" i="1"/>
  <c r="Y14" i="1"/>
  <c r="X14" i="1"/>
  <c r="S14" i="1"/>
  <c r="R14" i="1"/>
  <c r="Q14" i="1"/>
  <c r="P14" i="1"/>
  <c r="O14" i="1"/>
  <c r="Y13" i="1"/>
  <c r="X13" i="1"/>
  <c r="S13" i="1"/>
  <c r="R13" i="1"/>
  <c r="Q13" i="1"/>
  <c r="P13" i="1"/>
  <c r="O13" i="1"/>
  <c r="Y12" i="1"/>
  <c r="X12" i="1"/>
  <c r="S12" i="1"/>
  <c r="R12" i="1"/>
  <c r="Q12" i="1"/>
  <c r="T12" i="1" s="1"/>
  <c r="P12" i="1"/>
  <c r="O12" i="1"/>
  <c r="Y11" i="1"/>
  <c r="X11" i="1"/>
  <c r="S11" i="1"/>
  <c r="R11" i="1"/>
  <c r="Q11" i="1"/>
  <c r="P11" i="1"/>
  <c r="O11" i="1"/>
  <c r="Y10" i="1"/>
  <c r="X10" i="1"/>
  <c r="S10" i="1"/>
  <c r="R10" i="1"/>
  <c r="Q10" i="1"/>
  <c r="P10" i="1"/>
  <c r="O10" i="1"/>
  <c r="Y9" i="1"/>
  <c r="X9" i="1"/>
  <c r="S9" i="1"/>
  <c r="R9" i="1"/>
  <c r="Q9" i="1"/>
  <c r="P9" i="1"/>
  <c r="O9" i="1"/>
  <c r="Y8" i="1"/>
  <c r="X8" i="1"/>
  <c r="S8" i="1"/>
  <c r="R8" i="1"/>
  <c r="Q8" i="1"/>
  <c r="P8" i="1"/>
  <c r="O8" i="1"/>
  <c r="Y7" i="1"/>
  <c r="X7" i="1"/>
  <c r="S7" i="1"/>
  <c r="R7" i="1"/>
  <c r="Q7" i="1"/>
  <c r="T7" i="1" s="1"/>
  <c r="V7" i="1" s="1"/>
  <c r="P7" i="1"/>
  <c r="O7" i="1"/>
  <c r="Y6" i="1"/>
  <c r="X6" i="1"/>
  <c r="S6" i="1"/>
  <c r="R6" i="1"/>
  <c r="Q6" i="1"/>
  <c r="P6" i="1"/>
  <c r="O6" i="1"/>
  <c r="Y5" i="1"/>
  <c r="X5" i="1"/>
  <c r="S5" i="1"/>
  <c r="R5" i="1"/>
  <c r="Q5" i="1"/>
  <c r="P5" i="1"/>
  <c r="O5" i="1"/>
  <c r="Y4" i="1"/>
  <c r="X4" i="1"/>
  <c r="S4" i="1"/>
  <c r="R4" i="1"/>
  <c r="Q4" i="1"/>
  <c r="P4" i="1"/>
  <c r="O4" i="1"/>
  <c r="Y3" i="1"/>
  <c r="X3" i="1"/>
  <c r="S3" i="1"/>
  <c r="R3" i="1"/>
  <c r="Q3" i="1"/>
  <c r="P3" i="1"/>
  <c r="O3" i="1"/>
  <c r="Y2" i="1"/>
  <c r="X2" i="1"/>
  <c r="S2" i="1"/>
  <c r="R2" i="1"/>
  <c r="Q2" i="1"/>
  <c r="P2" i="1"/>
  <c r="O2" i="1"/>
  <c r="V25" i="3" l="1"/>
  <c r="W25" i="3"/>
  <c r="V41" i="3"/>
  <c r="W41" i="3"/>
  <c r="V57" i="3"/>
  <c r="W57" i="3"/>
  <c r="V65" i="3"/>
  <c r="W65" i="3"/>
  <c r="V81" i="3"/>
  <c r="W81" i="3"/>
  <c r="V97" i="3"/>
  <c r="W97" i="3"/>
  <c r="V17" i="3"/>
  <c r="W17" i="3"/>
  <c r="V33" i="3"/>
  <c r="W33" i="3"/>
  <c r="V49" i="3"/>
  <c r="W49" i="3"/>
  <c r="V89" i="3"/>
  <c r="W89" i="3"/>
  <c r="V105" i="3"/>
  <c r="W105" i="3"/>
  <c r="T15" i="3"/>
  <c r="V15" i="3" s="1"/>
  <c r="T32" i="3"/>
  <c r="V32" i="3" s="1"/>
  <c r="T35" i="3"/>
  <c r="T38" i="3"/>
  <c r="W67" i="3"/>
  <c r="W73" i="3"/>
  <c r="T79" i="3"/>
  <c r="T96" i="3"/>
  <c r="W96" i="3" s="1"/>
  <c r="T99" i="3"/>
  <c r="T102" i="3"/>
  <c r="V27" i="3"/>
  <c r="U30" i="3"/>
  <c r="T31" i="3"/>
  <c r="V91" i="3"/>
  <c r="U94" i="3"/>
  <c r="T95" i="3"/>
  <c r="W95" i="3" s="1"/>
  <c r="W27" i="3"/>
  <c r="V30" i="3"/>
  <c r="T39" i="3"/>
  <c r="T56" i="3"/>
  <c r="T59" i="3"/>
  <c r="T62" i="3"/>
  <c r="W91" i="3"/>
  <c r="V94" i="3"/>
  <c r="T103" i="3"/>
  <c r="V103" i="3" s="1"/>
  <c r="V43" i="3"/>
  <c r="U46" i="3"/>
  <c r="V107" i="3"/>
  <c r="T11" i="3"/>
  <c r="T14" i="3"/>
  <c r="W43" i="3"/>
  <c r="V46" i="3"/>
  <c r="V51" i="3"/>
  <c r="U54" i="3"/>
  <c r="T55" i="3"/>
  <c r="T72" i="3"/>
  <c r="T75" i="3"/>
  <c r="T78" i="3"/>
  <c r="W107" i="3"/>
  <c r="T7" i="3"/>
  <c r="V7" i="3" s="1"/>
  <c r="T16" i="3"/>
  <c r="U16" i="3" s="1"/>
  <c r="T19" i="3"/>
  <c r="T22" i="3"/>
  <c r="W51" i="3"/>
  <c r="T63" i="3"/>
  <c r="T80" i="3"/>
  <c r="T83" i="3"/>
  <c r="T86" i="3"/>
  <c r="T103" i="1"/>
  <c r="U103" i="1" s="1"/>
  <c r="T119" i="1"/>
  <c r="T47" i="1"/>
  <c r="V47" i="1" s="1"/>
  <c r="T43" i="1"/>
  <c r="W43" i="1" s="1"/>
  <c r="T59" i="1"/>
  <c r="W59" i="1" s="1"/>
  <c r="T67" i="1"/>
  <c r="V67" i="1" s="1"/>
  <c r="T84" i="1"/>
  <c r="T100" i="1"/>
  <c r="V100" i="1" s="1"/>
  <c r="T108" i="1"/>
  <c r="W108" i="1" s="1"/>
  <c r="T116" i="1"/>
  <c r="T117" i="1"/>
  <c r="V117" i="1" s="1"/>
  <c r="T39" i="1"/>
  <c r="V39" i="1" s="1"/>
  <c r="T92" i="1"/>
  <c r="T8" i="1"/>
  <c r="U8" i="1" s="1"/>
  <c r="T16" i="1"/>
  <c r="W16" i="1" s="1"/>
  <c r="T24" i="1"/>
  <c r="W24" i="1" s="1"/>
  <c r="T40" i="1"/>
  <c r="W40" i="1" s="1"/>
  <c r="T64" i="1"/>
  <c r="T81" i="1"/>
  <c r="W81" i="1" s="1"/>
  <c r="T82" i="1"/>
  <c r="T89" i="1"/>
  <c r="W89" i="1" s="1"/>
  <c r="T90" i="1"/>
  <c r="V90" i="1" s="1"/>
  <c r="T122" i="1"/>
  <c r="T63" i="1"/>
  <c r="W63" i="1" s="1"/>
  <c r="T4" i="1"/>
  <c r="W4" i="1" s="1"/>
  <c r="T13" i="1"/>
  <c r="T21" i="1"/>
  <c r="V21" i="1" s="1"/>
  <c r="T22" i="1"/>
  <c r="T29" i="1"/>
  <c r="T30" i="1"/>
  <c r="W30" i="1" s="1"/>
  <c r="T37" i="1"/>
  <c r="T45" i="1"/>
  <c r="W45" i="1" s="1"/>
  <c r="T61" i="1"/>
  <c r="W61" i="1" s="1"/>
  <c r="T69" i="1"/>
  <c r="T118" i="1"/>
  <c r="U118" i="1" s="1"/>
  <c r="W52" i="1"/>
  <c r="U52" i="1"/>
  <c r="V84" i="1"/>
  <c r="U84" i="1"/>
  <c r="W84" i="1"/>
  <c r="W100" i="1"/>
  <c r="U116" i="1"/>
  <c r="W116" i="1"/>
  <c r="V116" i="1"/>
  <c r="W39" i="1"/>
  <c r="W92" i="1"/>
  <c r="V92" i="1"/>
  <c r="U92" i="1"/>
  <c r="W47" i="1"/>
  <c r="W68" i="1"/>
  <c r="U68" i="1"/>
  <c r="V15" i="1"/>
  <c r="W15" i="1"/>
  <c r="V23" i="1"/>
  <c r="W23" i="1"/>
  <c r="V31" i="1"/>
  <c r="W31" i="1"/>
  <c r="V63" i="1"/>
  <c r="W7" i="1"/>
  <c r="T14" i="1"/>
  <c r="T17" i="1"/>
  <c r="T18" i="1"/>
  <c r="W18" i="1" s="1"/>
  <c r="T19" i="1"/>
  <c r="T28" i="1"/>
  <c r="U28" i="1" s="1"/>
  <c r="T50" i="1"/>
  <c r="W50" i="1" s="1"/>
  <c r="T55" i="1"/>
  <c r="T70" i="1"/>
  <c r="T72" i="1"/>
  <c r="U76" i="1"/>
  <c r="T77" i="1"/>
  <c r="W77" i="1" s="1"/>
  <c r="T79" i="1"/>
  <c r="T94" i="1"/>
  <c r="T113" i="1"/>
  <c r="W113" i="1" s="1"/>
  <c r="T114" i="1"/>
  <c r="V76" i="1"/>
  <c r="T38" i="1"/>
  <c r="T93" i="1"/>
  <c r="V93" i="1" s="1"/>
  <c r="T95" i="1"/>
  <c r="W95" i="1" s="1"/>
  <c r="T25" i="1"/>
  <c r="V25" i="1" s="1"/>
  <c r="T26" i="1"/>
  <c r="V26" i="1" s="1"/>
  <c r="T27" i="1"/>
  <c r="T36" i="1"/>
  <c r="V36" i="1" s="1"/>
  <c r="T66" i="1"/>
  <c r="T71" i="1"/>
  <c r="T86" i="1"/>
  <c r="T105" i="1"/>
  <c r="W105" i="1" s="1"/>
  <c r="T106" i="1"/>
  <c r="U106" i="1" s="1"/>
  <c r="U65" i="1"/>
  <c r="T111" i="1"/>
  <c r="W111" i="1" s="1"/>
  <c r="T2" i="1"/>
  <c r="V2" i="1" s="1"/>
  <c r="T6" i="1"/>
  <c r="T9" i="1"/>
  <c r="T10" i="1"/>
  <c r="U10" i="1" s="1"/>
  <c r="T11" i="1"/>
  <c r="U11" i="1" s="1"/>
  <c r="T20" i="1"/>
  <c r="W20" i="1" s="1"/>
  <c r="T54" i="1"/>
  <c r="T56" i="1"/>
  <c r="U56" i="1" s="1"/>
  <c r="V65" i="1"/>
  <c r="T85" i="1"/>
  <c r="U85" i="1" s="1"/>
  <c r="T87" i="1"/>
  <c r="T102" i="1"/>
  <c r="W102" i="1" s="1"/>
  <c r="V110" i="1"/>
  <c r="T121" i="1"/>
  <c r="W121" i="1" s="1"/>
  <c r="T3" i="1"/>
  <c r="W3" i="1" s="1"/>
  <c r="T5" i="1"/>
  <c r="V5" i="1" s="1"/>
  <c r="T33" i="1"/>
  <c r="W33" i="1" s="1"/>
  <c r="T34" i="1"/>
  <c r="T35" i="1"/>
  <c r="T46" i="1"/>
  <c r="U46" i="1" s="1"/>
  <c r="T49" i="1"/>
  <c r="T51" i="1"/>
  <c r="W51" i="1" s="1"/>
  <c r="T53" i="1"/>
  <c r="V53" i="1" s="1"/>
  <c r="T78" i="1"/>
  <c r="T97" i="1"/>
  <c r="W97" i="1" s="1"/>
  <c r="T98" i="1"/>
  <c r="V98" i="1" s="1"/>
  <c r="W22" i="1"/>
  <c r="V22" i="1"/>
  <c r="U22" i="1"/>
  <c r="W42" i="1"/>
  <c r="U42" i="1"/>
  <c r="V42" i="1"/>
  <c r="W90" i="1"/>
  <c r="W117" i="1"/>
  <c r="U117" i="1"/>
  <c r="U2" i="1"/>
  <c r="W2" i="1"/>
  <c r="W12" i="1"/>
  <c r="V12" i="1"/>
  <c r="U12" i="1"/>
  <c r="U37" i="1"/>
  <c r="V37" i="1"/>
  <c r="W37" i="1"/>
  <c r="W38" i="1"/>
  <c r="V38" i="1"/>
  <c r="U38" i="1"/>
  <c r="W93" i="1"/>
  <c r="U93" i="1"/>
  <c r="U95" i="1"/>
  <c r="V13" i="1"/>
  <c r="W13" i="1"/>
  <c r="U13" i="1"/>
  <c r="W41" i="1"/>
  <c r="V41" i="1"/>
  <c r="U41" i="1"/>
  <c r="W27" i="1"/>
  <c r="V27" i="1"/>
  <c r="U27" i="1"/>
  <c r="W36" i="1"/>
  <c r="W66" i="1"/>
  <c r="V66" i="1"/>
  <c r="U66" i="1"/>
  <c r="W71" i="1"/>
  <c r="V71" i="1"/>
  <c r="U71" i="1"/>
  <c r="V106" i="1"/>
  <c r="W58" i="1"/>
  <c r="U58" i="1"/>
  <c r="V58" i="1"/>
  <c r="W82" i="1"/>
  <c r="V82" i="1"/>
  <c r="U82" i="1"/>
  <c r="W109" i="1"/>
  <c r="V109" i="1"/>
  <c r="U109" i="1"/>
  <c r="U111" i="1"/>
  <c r="W6" i="1"/>
  <c r="V6" i="1"/>
  <c r="U6" i="1"/>
  <c r="V9" i="1"/>
  <c r="W9" i="1"/>
  <c r="U9" i="1"/>
  <c r="V10" i="1"/>
  <c r="V11" i="1"/>
  <c r="W56" i="1"/>
  <c r="V56" i="1"/>
  <c r="W85" i="1"/>
  <c r="V85" i="1"/>
  <c r="W87" i="1"/>
  <c r="V87" i="1"/>
  <c r="U87" i="1"/>
  <c r="W122" i="1"/>
  <c r="V122" i="1"/>
  <c r="U122" i="1"/>
  <c r="V33" i="1"/>
  <c r="U33" i="1"/>
  <c r="U5" i="1"/>
  <c r="W5" i="1"/>
  <c r="U34" i="1"/>
  <c r="V34" i="1"/>
  <c r="W34" i="1"/>
  <c r="W98" i="1"/>
  <c r="U98" i="1"/>
  <c r="U29" i="1"/>
  <c r="W29" i="1"/>
  <c r="V29" i="1"/>
  <c r="V45" i="1"/>
  <c r="U45" i="1"/>
  <c r="W74" i="1"/>
  <c r="V74" i="1"/>
  <c r="U74" i="1"/>
  <c r="W101" i="1"/>
  <c r="V101" i="1"/>
  <c r="U101" i="1"/>
  <c r="V103" i="1"/>
  <c r="W21" i="1"/>
  <c r="W35" i="1"/>
  <c r="V35" i="1"/>
  <c r="U35" i="1"/>
  <c r="W53" i="1"/>
  <c r="V30" i="1"/>
  <c r="U30" i="1"/>
  <c r="W14" i="1"/>
  <c r="V14" i="1"/>
  <c r="U14" i="1"/>
  <c r="V17" i="1"/>
  <c r="W17" i="1"/>
  <c r="U17" i="1"/>
  <c r="U18" i="1"/>
  <c r="V18" i="1"/>
  <c r="W19" i="1"/>
  <c r="V19" i="1"/>
  <c r="U19" i="1"/>
  <c r="V28" i="1"/>
  <c r="W55" i="1"/>
  <c r="V55" i="1"/>
  <c r="U55" i="1"/>
  <c r="W72" i="1"/>
  <c r="V72" i="1"/>
  <c r="U72" i="1"/>
  <c r="V77" i="1"/>
  <c r="W79" i="1"/>
  <c r="V79" i="1"/>
  <c r="U79" i="1"/>
  <c r="W114" i="1"/>
  <c r="V114" i="1"/>
  <c r="U114" i="1"/>
  <c r="W69" i="1"/>
  <c r="V69" i="1"/>
  <c r="U69" i="1"/>
  <c r="W119" i="1"/>
  <c r="V119" i="1"/>
  <c r="U119" i="1"/>
  <c r="V56" i="3"/>
  <c r="U56" i="3"/>
  <c r="W56" i="3"/>
  <c r="W64" i="1"/>
  <c r="V64" i="1"/>
  <c r="U64" i="1"/>
  <c r="W8" i="3"/>
  <c r="V8" i="3"/>
  <c r="U8" i="3"/>
  <c r="W79" i="3"/>
  <c r="V79" i="3"/>
  <c r="U79" i="3"/>
  <c r="U24" i="1"/>
  <c r="U32" i="1"/>
  <c r="V32" i="1"/>
  <c r="V60" i="1"/>
  <c r="T80" i="1"/>
  <c r="T88" i="1"/>
  <c r="T96" i="1"/>
  <c r="T104" i="1"/>
  <c r="T112" i="1"/>
  <c r="T120" i="1"/>
  <c r="W20" i="3"/>
  <c r="V20" i="3"/>
  <c r="W23" i="3"/>
  <c r="V23" i="3"/>
  <c r="U23" i="3"/>
  <c r="W52" i="3"/>
  <c r="V52" i="3"/>
  <c r="W55" i="3"/>
  <c r="V55" i="3"/>
  <c r="U55" i="3"/>
  <c r="V64" i="3"/>
  <c r="U64" i="3"/>
  <c r="W64" i="3"/>
  <c r="W84" i="3"/>
  <c r="V84" i="3"/>
  <c r="W87" i="3"/>
  <c r="V87" i="3"/>
  <c r="U87" i="3"/>
  <c r="W12" i="3"/>
  <c r="V12" i="3"/>
  <c r="W44" i="3"/>
  <c r="V44" i="3"/>
  <c r="U16" i="1"/>
  <c r="U40" i="1"/>
  <c r="U51" i="1"/>
  <c r="U67" i="1"/>
  <c r="V16" i="1"/>
  <c r="V44" i="1"/>
  <c r="W8" i="1"/>
  <c r="W44" i="1"/>
  <c r="W60" i="1"/>
  <c r="W86" i="1"/>
  <c r="W110" i="1"/>
  <c r="W118" i="1"/>
  <c r="U20" i="3"/>
  <c r="U52" i="3"/>
  <c r="U84" i="3"/>
  <c r="V24" i="3"/>
  <c r="U24" i="3"/>
  <c r="W24" i="3"/>
  <c r="W108" i="3"/>
  <c r="V108" i="3"/>
  <c r="U57" i="1"/>
  <c r="V62" i="1"/>
  <c r="U73" i="1"/>
  <c r="T75" i="1"/>
  <c r="T83" i="1"/>
  <c r="U89" i="1"/>
  <c r="T91" i="1"/>
  <c r="U97" i="1"/>
  <c r="T99" i="1"/>
  <c r="U105" i="1"/>
  <c r="T107" i="1"/>
  <c r="T115" i="1"/>
  <c r="T123" i="1"/>
  <c r="W2" i="3"/>
  <c r="V2" i="3"/>
  <c r="V4" i="3"/>
  <c r="U4" i="3"/>
  <c r="W28" i="3"/>
  <c r="V28" i="3"/>
  <c r="W31" i="3"/>
  <c r="V31" i="3"/>
  <c r="U31" i="3"/>
  <c r="V40" i="3"/>
  <c r="U40" i="3"/>
  <c r="W40" i="3"/>
  <c r="W60" i="3"/>
  <c r="V60" i="3"/>
  <c r="W63" i="3"/>
  <c r="V63" i="3"/>
  <c r="U63" i="3"/>
  <c r="V72" i="3"/>
  <c r="U72" i="3"/>
  <c r="W72" i="3"/>
  <c r="W92" i="3"/>
  <c r="V92" i="3"/>
  <c r="V104" i="3"/>
  <c r="U104" i="3"/>
  <c r="W104" i="3"/>
  <c r="U2" i="3"/>
  <c r="T6" i="3"/>
  <c r="U28" i="3"/>
  <c r="U60" i="3"/>
  <c r="U92" i="3"/>
  <c r="W48" i="1"/>
  <c r="V48" i="1"/>
  <c r="U48" i="1"/>
  <c r="W15" i="3"/>
  <c r="V88" i="3"/>
  <c r="U88" i="3"/>
  <c r="W88" i="3"/>
  <c r="V57" i="1"/>
  <c r="V73" i="1"/>
  <c r="V89" i="1"/>
  <c r="V97" i="1"/>
  <c r="V105" i="1"/>
  <c r="V121" i="1"/>
  <c r="U7" i="1"/>
  <c r="U15" i="1"/>
  <c r="U23" i="1"/>
  <c r="U31" i="1"/>
  <c r="U39" i="1"/>
  <c r="U47" i="1"/>
  <c r="V52" i="1"/>
  <c r="U63" i="1"/>
  <c r="V68" i="1"/>
  <c r="W9" i="3"/>
  <c r="V9" i="3"/>
  <c r="U9" i="3"/>
  <c r="V16" i="3"/>
  <c r="W36" i="3"/>
  <c r="V36" i="3"/>
  <c r="W39" i="3"/>
  <c r="V39" i="3"/>
  <c r="U39" i="3"/>
  <c r="V48" i="3"/>
  <c r="U48" i="3"/>
  <c r="W48" i="3"/>
  <c r="W68" i="3"/>
  <c r="V68" i="3"/>
  <c r="W71" i="3"/>
  <c r="V71" i="3"/>
  <c r="U71" i="3"/>
  <c r="V80" i="3"/>
  <c r="U80" i="3"/>
  <c r="W80" i="3"/>
  <c r="W100" i="3"/>
  <c r="V100" i="3"/>
  <c r="U103" i="3"/>
  <c r="W47" i="3"/>
  <c r="V47" i="3"/>
  <c r="U47" i="3"/>
  <c r="W76" i="3"/>
  <c r="V76" i="3"/>
  <c r="V43" i="1"/>
  <c r="U43" i="1"/>
  <c r="V59" i="1"/>
  <c r="U59" i="1"/>
  <c r="W62" i="1"/>
  <c r="W4" i="3"/>
  <c r="W5" i="3"/>
  <c r="V5" i="3"/>
  <c r="U36" i="3"/>
  <c r="U68" i="3"/>
  <c r="U100" i="3"/>
  <c r="U17" i="3"/>
  <c r="U25" i="3"/>
  <c r="U33" i="3"/>
  <c r="U41" i="3"/>
  <c r="U49" i="3"/>
  <c r="U57" i="3"/>
  <c r="U65" i="3"/>
  <c r="U73" i="3"/>
  <c r="U81" i="3"/>
  <c r="U89" i="3"/>
  <c r="U97" i="3"/>
  <c r="U105" i="3"/>
  <c r="W10" i="3"/>
  <c r="V10" i="3"/>
  <c r="U10" i="3"/>
  <c r="T13" i="3"/>
  <c r="W18" i="3"/>
  <c r="V18" i="3"/>
  <c r="U18" i="3"/>
  <c r="T21" i="3"/>
  <c r="W26" i="3"/>
  <c r="V26" i="3"/>
  <c r="U26" i="3"/>
  <c r="T29" i="3"/>
  <c r="W34" i="3"/>
  <c r="V34" i="3"/>
  <c r="U34" i="3"/>
  <c r="T37" i="3"/>
  <c r="W42" i="3"/>
  <c r="V42" i="3"/>
  <c r="U42" i="3"/>
  <c r="T45" i="3"/>
  <c r="W50" i="3"/>
  <c r="V50" i="3"/>
  <c r="U50" i="3"/>
  <c r="T53" i="3"/>
  <c r="W58" i="3"/>
  <c r="V58" i="3"/>
  <c r="U58" i="3"/>
  <c r="T61" i="3"/>
  <c r="W66" i="3"/>
  <c r="V66" i="3"/>
  <c r="U66" i="3"/>
  <c r="T69" i="3"/>
  <c r="W74" i="3"/>
  <c r="V74" i="3"/>
  <c r="U74" i="3"/>
  <c r="T77" i="3"/>
  <c r="W82" i="3"/>
  <c r="V82" i="3"/>
  <c r="U82" i="3"/>
  <c r="T85" i="3"/>
  <c r="W90" i="3"/>
  <c r="V90" i="3"/>
  <c r="U90" i="3"/>
  <c r="T93" i="3"/>
  <c r="W98" i="3"/>
  <c r="V98" i="3"/>
  <c r="U98" i="3"/>
  <c r="T101" i="3"/>
  <c r="W106" i="3"/>
  <c r="V106" i="3"/>
  <c r="U106" i="3"/>
  <c r="T109" i="3"/>
  <c r="U86" i="3" l="1"/>
  <c r="W86" i="3"/>
  <c r="V86" i="3"/>
  <c r="W103" i="3"/>
  <c r="U96" i="3"/>
  <c r="U32" i="3"/>
  <c r="U83" i="3"/>
  <c r="V83" i="3"/>
  <c r="W83" i="3"/>
  <c r="W32" i="3"/>
  <c r="U7" i="3"/>
  <c r="W7" i="3"/>
  <c r="U95" i="3"/>
  <c r="V96" i="3"/>
  <c r="V78" i="3"/>
  <c r="W78" i="3"/>
  <c r="U78" i="3"/>
  <c r="V14" i="3"/>
  <c r="W14" i="3"/>
  <c r="U14" i="3"/>
  <c r="U62" i="3"/>
  <c r="W62" i="3"/>
  <c r="V62" i="3"/>
  <c r="U19" i="3"/>
  <c r="V19" i="3"/>
  <c r="W19" i="3"/>
  <c r="V95" i="3"/>
  <c r="U75" i="3"/>
  <c r="W75" i="3"/>
  <c r="V75" i="3"/>
  <c r="U11" i="3"/>
  <c r="W11" i="3"/>
  <c r="V11" i="3"/>
  <c r="U59" i="3"/>
  <c r="V59" i="3"/>
  <c r="W59" i="3"/>
  <c r="W16" i="3"/>
  <c r="U15" i="3"/>
  <c r="W38" i="3"/>
  <c r="V38" i="3"/>
  <c r="U38" i="3"/>
  <c r="W102" i="3"/>
  <c r="V102" i="3"/>
  <c r="U102" i="3"/>
  <c r="U99" i="3"/>
  <c r="W99" i="3"/>
  <c r="V99" i="3"/>
  <c r="U22" i="3"/>
  <c r="W22" i="3"/>
  <c r="V22" i="3"/>
  <c r="U35" i="3"/>
  <c r="W35" i="3"/>
  <c r="V35" i="3"/>
  <c r="U61" i="1"/>
  <c r="V46" i="1"/>
  <c r="U77" i="1"/>
  <c r="V61" i="1"/>
  <c r="V118" i="1"/>
  <c r="W103" i="1"/>
  <c r="V40" i="1"/>
  <c r="U4" i="1"/>
  <c r="U108" i="1"/>
  <c r="U113" i="1"/>
  <c r="U81" i="1"/>
  <c r="V4" i="1"/>
  <c r="U21" i="1"/>
  <c r="W25" i="1"/>
  <c r="V95" i="1"/>
  <c r="U90" i="1"/>
  <c r="V108" i="1"/>
  <c r="W46" i="1"/>
  <c r="V81" i="1"/>
  <c r="V8" i="1"/>
  <c r="W10" i="1"/>
  <c r="V3" i="1"/>
  <c r="U53" i="1"/>
  <c r="U100" i="1"/>
  <c r="W67" i="1"/>
  <c r="V24" i="1"/>
  <c r="U36" i="1"/>
  <c r="U26" i="1"/>
  <c r="U78" i="1"/>
  <c r="V78" i="1"/>
  <c r="U70" i="1"/>
  <c r="W70" i="1"/>
  <c r="V70" i="1"/>
  <c r="V51" i="1"/>
  <c r="W28" i="1"/>
  <c r="W11" i="1"/>
  <c r="W106" i="1"/>
  <c r="U25" i="1"/>
  <c r="U54" i="1"/>
  <c r="W54" i="1"/>
  <c r="V54" i="1"/>
  <c r="U94" i="1"/>
  <c r="V94" i="1"/>
  <c r="W94" i="1"/>
  <c r="U50" i="1"/>
  <c r="V20" i="1"/>
  <c r="V111" i="1"/>
  <c r="U3" i="1"/>
  <c r="U102" i="1"/>
  <c r="V102" i="1"/>
  <c r="V50" i="1"/>
  <c r="U20" i="1"/>
  <c r="U86" i="1"/>
  <c r="V86" i="1"/>
  <c r="V113" i="1"/>
  <c r="U121" i="1"/>
  <c r="W78" i="1"/>
  <c r="W26" i="1"/>
  <c r="W49" i="1"/>
  <c r="V49" i="1"/>
  <c r="U49" i="1"/>
  <c r="W101" i="3"/>
  <c r="V101" i="3"/>
  <c r="U101" i="3"/>
  <c r="W85" i="3"/>
  <c r="V85" i="3"/>
  <c r="U85" i="3"/>
  <c r="W69" i="3"/>
  <c r="V69" i="3"/>
  <c r="U69" i="3"/>
  <c r="W53" i="3"/>
  <c r="V53" i="3"/>
  <c r="U53" i="3"/>
  <c r="W37" i="3"/>
  <c r="V37" i="3"/>
  <c r="U37" i="3"/>
  <c r="W21" i="3"/>
  <c r="V21" i="3"/>
  <c r="U21" i="3"/>
  <c r="W88" i="1"/>
  <c r="V88" i="1"/>
  <c r="U88" i="1"/>
  <c r="V115" i="1"/>
  <c r="U115" i="1"/>
  <c r="W115" i="1"/>
  <c r="V83" i="1"/>
  <c r="U83" i="1"/>
  <c r="W83" i="1"/>
  <c r="W80" i="1"/>
  <c r="V80" i="1"/>
  <c r="U80" i="1"/>
  <c r="V107" i="1"/>
  <c r="U107" i="1"/>
  <c r="W107" i="1"/>
  <c r="V75" i="1"/>
  <c r="U75" i="1"/>
  <c r="W75" i="1"/>
  <c r="W6" i="3"/>
  <c r="V6" i="3"/>
  <c r="U6" i="3"/>
  <c r="W109" i="3"/>
  <c r="V109" i="3"/>
  <c r="U109" i="3"/>
  <c r="W93" i="3"/>
  <c r="V93" i="3"/>
  <c r="U93" i="3"/>
  <c r="W77" i="3"/>
  <c r="V77" i="3"/>
  <c r="U77" i="3"/>
  <c r="W61" i="3"/>
  <c r="V61" i="3"/>
  <c r="U61" i="3"/>
  <c r="W45" i="3"/>
  <c r="V45" i="3"/>
  <c r="U45" i="3"/>
  <c r="W29" i="3"/>
  <c r="V29" i="3"/>
  <c r="U29" i="3"/>
  <c r="W13" i="3"/>
  <c r="V13" i="3"/>
  <c r="U13" i="3"/>
  <c r="W120" i="1"/>
  <c r="V120" i="1"/>
  <c r="U120" i="1"/>
  <c r="V99" i="1"/>
  <c r="U99" i="1"/>
  <c r="W99" i="1"/>
  <c r="W112" i="1"/>
  <c r="V112" i="1"/>
  <c r="U112" i="1"/>
  <c r="W104" i="1"/>
  <c r="V104" i="1"/>
  <c r="U104" i="1"/>
  <c r="V123" i="1"/>
  <c r="U123" i="1"/>
  <c r="W123" i="1"/>
  <c r="V91" i="1"/>
  <c r="U91" i="1"/>
  <c r="W91" i="1"/>
  <c r="W96" i="1"/>
  <c r="V96" i="1"/>
  <c r="U96" i="1"/>
</calcChain>
</file>

<file path=xl/sharedStrings.xml><?xml version="1.0" encoding="utf-8"?>
<sst xmlns="http://schemas.openxmlformats.org/spreadsheetml/2006/main" count="510" uniqueCount="246">
  <si>
    <t>University</t>
  </si>
  <si>
    <t>Course Start Date (MM/DD/YEAR)</t>
  </si>
  <si>
    <t>Course End Date (MM/DD/YEAR)</t>
  </si>
  <si>
    <t>Article Title</t>
  </si>
  <si>
    <t>Pre Course Flesch-Kinkaid grade level</t>
  </si>
  <si>
    <t>Pre Course Flesch-Kinkaid Word count</t>
  </si>
  <si>
    <t>Pre Course Flesch-Kinkaid Sentence count</t>
  </si>
  <si>
    <t>Pre Course Coleman-Liau score</t>
  </si>
  <si>
    <t>Pre Course SMOG Reading</t>
  </si>
  <si>
    <t>Post Course Flesch-Kinkaid grade level</t>
  </si>
  <si>
    <t>Post Course Flesch-Kinkaid Word count</t>
  </si>
  <si>
    <t>Post Course Flesch-Kinkaid sentence count</t>
  </si>
  <si>
    <t>Post Course Coleman-Liau score</t>
  </si>
  <si>
    <t>Post Course SMOG reading score</t>
  </si>
  <si>
    <t>Num of words added Flesch-Kinkaid word Count</t>
  </si>
  <si>
    <t>Num of sentences added Flesch-Kinaid</t>
  </si>
  <si>
    <t>Difference between pre and post Flesh-Kinkaid grade level</t>
  </si>
  <si>
    <t>Difference between pre and post Coleman-Liau score</t>
  </si>
  <si>
    <t>Difference between pre and post SMOG reading score</t>
  </si>
  <si>
    <t>Average of Reading Scores</t>
  </si>
  <si>
    <t>Outcome: Increased reading level (Formula)</t>
  </si>
  <si>
    <t>Outcome: Decreased reading level</t>
  </si>
  <si>
    <t>Outcome: Change was greater than one grade level</t>
  </si>
  <si>
    <t>Pre Course Average Reading level</t>
  </si>
  <si>
    <t>Post Course Average Reading level</t>
  </si>
  <si>
    <t>UCSF</t>
  </si>
  <si>
    <t>Hepatitis</t>
  </si>
  <si>
    <t>Bacteremia</t>
  </si>
  <si>
    <t>Thyroid disease</t>
  </si>
  <si>
    <t>Adenomyosis</t>
  </si>
  <si>
    <t>Vaginal discharge</t>
  </si>
  <si>
    <t>Airway management</t>
  </si>
  <si>
    <t>African tick bite fever</t>
  </si>
  <si>
    <t>Tachycardia-induced cardiomyopathy</t>
  </si>
  <si>
    <t>Nevus</t>
  </si>
  <si>
    <t>Multidrug-resistant tuberculosis</t>
  </si>
  <si>
    <t>Anterior cruciate ligament injury</t>
  </si>
  <si>
    <t>Defibrillation</t>
  </si>
  <si>
    <t>Cholecystitis</t>
  </si>
  <si>
    <t>Endometrial ablation</t>
  </si>
  <si>
    <t>Hormonal intrauterine device</t>
  </si>
  <si>
    <t>Anesthesiology</t>
  </si>
  <si>
    <t>Anesthesia awareness</t>
  </si>
  <si>
    <t>List of medical symptoms</t>
  </si>
  <si>
    <t>Hysteroscopy</t>
  </si>
  <si>
    <t>Emergency childbirth</t>
  </si>
  <si>
    <t>Transient ischemic attack</t>
  </si>
  <si>
    <t>Neisseria gonorrhoeae</t>
  </si>
  <si>
    <t>Acute lymphoblastic leukemia</t>
  </si>
  <si>
    <t>Hematuria</t>
  </si>
  <si>
    <t>Maternal physiological changes in pregnancy</t>
  </si>
  <si>
    <t>Pancreaticoduodenectomy</t>
  </si>
  <si>
    <t>Neurointensive care</t>
  </si>
  <si>
    <t>Environmental enteropathy</t>
  </si>
  <si>
    <t>Choking</t>
  </si>
  <si>
    <t>Thyroid storm</t>
  </si>
  <si>
    <t>Organ procurement</t>
  </si>
  <si>
    <t>Combined oral contraceptive pill</t>
  </si>
  <si>
    <t>Pre-exposure prophylaxis for HIV prevention</t>
  </si>
  <si>
    <t>Buprenorphine/naloxone</t>
  </si>
  <si>
    <t>Broad-spectrum antibiotic</t>
  </si>
  <si>
    <t>Ulysses syndrome</t>
  </si>
  <si>
    <t>Drug eruption</t>
  </si>
  <si>
    <t>Hair follicle</t>
  </si>
  <si>
    <t>Red reflex</t>
  </si>
  <si>
    <t>Abdominal pain</t>
  </si>
  <si>
    <t>Constipation</t>
  </si>
  <si>
    <t>Frostbite</t>
  </si>
  <si>
    <t>Retinopathy</t>
  </si>
  <si>
    <t>Spinal fusion</t>
  </si>
  <si>
    <t>Opioid use disorder</t>
  </si>
  <si>
    <t>Viral meningitis</t>
  </si>
  <si>
    <t>Ear pain</t>
  </si>
  <si>
    <t>Cholecystectomy</t>
  </si>
  <si>
    <t>Causes of cancer</t>
  </si>
  <si>
    <t>Gunshot wound</t>
  </si>
  <si>
    <t>Cervical intraepithelial neoplasia</t>
  </si>
  <si>
    <t>Precancerous condition</t>
  </si>
  <si>
    <t>Sunburn</t>
  </si>
  <si>
    <t>Intrauterine device</t>
  </si>
  <si>
    <t>Motor neuron disease</t>
  </si>
  <si>
    <t>Childhood leukemia</t>
  </si>
  <si>
    <t>Organ trade</t>
  </si>
  <si>
    <t>Mouth infection</t>
  </si>
  <si>
    <t>Blunt trauma</t>
  </si>
  <si>
    <t>Neonatal seizure</t>
  </si>
  <si>
    <t>Discoid lupus erythematosus</t>
  </si>
  <si>
    <t>Testicular torsion</t>
  </si>
  <si>
    <t>Tracheotomy</t>
  </si>
  <si>
    <t>Proximal humerus fracture</t>
  </si>
  <si>
    <t>Gender-affirming surgery</t>
  </si>
  <si>
    <t>Social Emergency Medicine</t>
  </si>
  <si>
    <t>Mediastinitis</t>
  </si>
  <si>
    <t>Compartment syndrome</t>
  </si>
  <si>
    <t>Sarcoma</t>
  </si>
  <si>
    <t>Vaccination</t>
  </si>
  <si>
    <t>Breast-conserving surgery</t>
  </si>
  <si>
    <t>Carpal tunnel surgery</t>
  </si>
  <si>
    <t>Internal bleeding</t>
  </si>
  <si>
    <t>Empagliflozin</t>
  </si>
  <si>
    <t>Dermatitis herpetiformis</t>
  </si>
  <si>
    <t>Adapalene</t>
  </si>
  <si>
    <r>
      <rPr>
        <u/>
        <sz val="11"/>
        <color rgb="FF1155CC"/>
        <rFont val="&quot;Open Sans&quot;, arial, sans-serif"/>
      </rPr>
      <t>Delirium</t>
    </r>
    <r>
      <rPr>
        <u/>
        <sz val="11"/>
        <rFont val="&quot;Open Sans&quot;, arial, sans-serif"/>
      </rPr>
      <t xml:space="preserve"> </t>
    </r>
  </si>
  <si>
    <t>Atypical Depression</t>
  </si>
  <si>
    <t>Palliative care</t>
  </si>
  <si>
    <t>Osteopenia</t>
  </si>
  <si>
    <t>Spinal tumor</t>
  </si>
  <si>
    <t>Pelvic examination</t>
  </si>
  <si>
    <t>Clubfoot</t>
  </si>
  <si>
    <t>Compulsory sterilization</t>
  </si>
  <si>
    <t>Autism spectrum</t>
  </si>
  <si>
    <t>Electrolyte imbalance</t>
  </si>
  <si>
    <t>Early pregnancy bleeding</t>
  </si>
  <si>
    <t>Childhood chronic illness</t>
  </si>
  <si>
    <t>Central venous catheter</t>
  </si>
  <si>
    <t>Intensive care medicine</t>
  </si>
  <si>
    <t>Scorpion sting</t>
  </si>
  <si>
    <t>Wiskott–Aldrich syndrome</t>
  </si>
  <si>
    <t>Glasgow Coma Scale</t>
  </si>
  <si>
    <t>Head and neck cancer</t>
  </si>
  <si>
    <t>Embolus</t>
  </si>
  <si>
    <t>CAR T cell</t>
  </si>
  <si>
    <t>Ankle fracture</t>
  </si>
  <si>
    <t>Hip dislocation</t>
  </si>
  <si>
    <t>Failure to thrive</t>
  </si>
  <si>
    <t>Cancer signs and symptoms</t>
  </si>
  <si>
    <t>Myocarditis</t>
  </si>
  <si>
    <t>Peritoneal dialysis</t>
  </si>
  <si>
    <t>Psychosis</t>
  </si>
  <si>
    <t>Cirrhosis</t>
  </si>
  <si>
    <t>Radiation exposure</t>
  </si>
  <si>
    <t>Alzheimer's disease</t>
  </si>
  <si>
    <t>Phobia</t>
  </si>
  <si>
    <t>Transplant rejection</t>
  </si>
  <si>
    <t>Global health</t>
  </si>
  <si>
    <t>Tumor lysis syndrome</t>
  </si>
  <si>
    <t>Heart murmur</t>
  </si>
  <si>
    <t>Achilles tendon rupture</t>
  </si>
  <si>
    <t>Surgery</t>
  </si>
  <si>
    <t>Diagnostic and Statistical Manual of Mental Disorders</t>
  </si>
  <si>
    <t>Polycythemia</t>
  </si>
  <si>
    <t>Open fracture</t>
  </si>
  <si>
    <t>Uveitis</t>
  </si>
  <si>
    <t>Drain (surgery)</t>
  </si>
  <si>
    <t>Average Difference of Reading Scores</t>
  </si>
  <si>
    <t>UCF</t>
  </si>
  <si>
    <t>Anticoagulant</t>
  </si>
  <si>
    <t>Nephritic syndrome</t>
  </si>
  <si>
    <t>Angioplasty</t>
  </si>
  <si>
    <t>Syncope (medicine)</t>
  </si>
  <si>
    <t>Hypotension</t>
  </si>
  <si>
    <t>Febrile seizure</t>
  </si>
  <si>
    <t>Cardiopulmonary bypass</t>
  </si>
  <si>
    <t>Artificial tears</t>
  </si>
  <si>
    <t>Brief resolved unexplained event</t>
  </si>
  <si>
    <t>Appendectomy</t>
  </si>
  <si>
    <t>Alcoholic hepatitis</t>
  </si>
  <si>
    <t>Internal medicine</t>
  </si>
  <si>
    <t>Amniocentesis</t>
  </si>
  <si>
    <t>Bone age</t>
  </si>
  <si>
    <t>Contact tracing</t>
  </si>
  <si>
    <t>Flap (surgery)</t>
  </si>
  <si>
    <t>Ovarian cancer</t>
  </si>
  <si>
    <t>General anaesthesia</t>
  </si>
  <si>
    <t>Rapid sequence induction</t>
  </si>
  <si>
    <t>Epiglottitis</t>
  </si>
  <si>
    <t>Adrenal insufficiency</t>
  </si>
  <si>
    <t>Tetraplegia</t>
  </si>
  <si>
    <t>Ulcerative colitis</t>
  </si>
  <si>
    <t>Tuberculoma</t>
  </si>
  <si>
    <t>Biliary tract</t>
  </si>
  <si>
    <t>Postpartum psychosis</t>
  </si>
  <si>
    <t>Uterine prolapse</t>
  </si>
  <si>
    <t>Weight management</t>
  </si>
  <si>
    <t>Adenomyoma</t>
  </si>
  <si>
    <t>Invasive carcinoma of no special type</t>
  </si>
  <si>
    <t>Phyllodes tumor</t>
  </si>
  <si>
    <t>Orbital blowout fracture</t>
  </si>
  <si>
    <t>Biceps tendon rupture</t>
  </si>
  <si>
    <t>Sheehan's syndrome</t>
  </si>
  <si>
    <t>Limb-sparing techniques</t>
  </si>
  <si>
    <t>Atypical anorexia nervosa</t>
  </si>
  <si>
    <t>Autoimmune thyroiditis</t>
  </si>
  <si>
    <t>Sex after pregnancy</t>
  </si>
  <si>
    <t>Mental health first aid</t>
  </si>
  <si>
    <t>Carcinoid syndrome</t>
  </si>
  <si>
    <t>Bariatric surgery</t>
  </si>
  <si>
    <t>Progestogen-only pill</t>
  </si>
  <si>
    <t>Uterine artery embolization</t>
  </si>
  <si>
    <t>Seborrhoeic dermatitis</t>
  </si>
  <si>
    <t>Obsessive–compulsive disorder</t>
  </si>
  <si>
    <t>Hyperparathyroidism</t>
  </si>
  <si>
    <t>Hernia</t>
  </si>
  <si>
    <t>Respiratory failure</t>
  </si>
  <si>
    <t>Iliotibial band syndrome</t>
  </si>
  <si>
    <t>Gastrointestinal perforation</t>
  </si>
  <si>
    <t>Ventricular assist device</t>
  </si>
  <si>
    <t>Alcohol abuse</t>
  </si>
  <si>
    <t>Epidural blood patch</t>
  </si>
  <si>
    <t>Wound</t>
  </si>
  <si>
    <t>Cardiac arrest</t>
  </si>
  <si>
    <t>Disruptive mood dysregulation disorder</t>
  </si>
  <si>
    <t>Phantom pain</t>
  </si>
  <si>
    <t>Medical abortion</t>
  </si>
  <si>
    <t>Normal pressure hydrocephalus</t>
  </si>
  <si>
    <t>Pulmonary edema</t>
  </si>
  <si>
    <t>Advanced airway management</t>
  </si>
  <si>
    <t>Mammography</t>
  </si>
  <si>
    <t>Bipolar disorder in children</t>
  </si>
  <si>
    <t>Medical education</t>
  </si>
  <si>
    <t>Creatine</t>
  </si>
  <si>
    <t>Inhaler</t>
  </si>
  <si>
    <t>Roseola</t>
  </si>
  <si>
    <t>High-altitude pulmonary edema</t>
  </si>
  <si>
    <t>Breastfeeding</t>
  </si>
  <si>
    <t>Brain–computer interface</t>
  </si>
  <si>
    <t>Schistosomiasis</t>
  </si>
  <si>
    <t>Oxygen therapy</t>
  </si>
  <si>
    <t>Transgender hormone therapy</t>
  </si>
  <si>
    <t>Cyanosis</t>
  </si>
  <si>
    <t>Hypoplastic left heart syndrome</t>
  </si>
  <si>
    <t>Bone metastasis</t>
  </si>
  <si>
    <t>Transfusion-associated circulatory overload</t>
  </si>
  <si>
    <t>Capnography</t>
  </si>
  <si>
    <t>Ground-glass opacity</t>
  </si>
  <si>
    <t>Low birth weight</t>
  </si>
  <si>
    <t>Foreign Body Aspiration</t>
  </si>
  <si>
    <t>Post-nasal drip</t>
  </si>
  <si>
    <t>Depersonalization-derealization disorder</t>
  </si>
  <si>
    <t>Alteplase</t>
  </si>
  <si>
    <t>Strabismus surgery</t>
  </si>
  <si>
    <t>Hypoglycemia</t>
  </si>
  <si>
    <t>Bipolar II disorder</t>
  </si>
  <si>
    <t>Bidirectional Glenn procedure</t>
  </si>
  <si>
    <t>Autoimmune hepatitis</t>
  </si>
  <si>
    <t>Pigeon toe</t>
  </si>
  <si>
    <t>Indigestion</t>
  </si>
  <si>
    <t>Premenstrual dysphoric disorder</t>
  </si>
  <si>
    <t>Blue baby syndrome</t>
  </si>
  <si>
    <t>Burkitt lymphoma</t>
  </si>
  <si>
    <t>Catatonia</t>
  </si>
  <si>
    <t>HIV and Pregnancy</t>
  </si>
  <si>
    <t>sleep deprivation</t>
  </si>
  <si>
    <t>Parkinsons's Disease</t>
  </si>
  <si>
    <t>Affordable Care Act</t>
  </si>
  <si>
    <t>Virotherapy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</si>
</sst>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8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b/>
      <sz val="10"/>
      <color rgb="FF1155CC"/>
      <name val="Arial"/>
      <scheme val="minor"/>
    </font>
    <font>
      <sz val="10"/>
      <color theme="1"/>
      <name val="Arial"/>
      <scheme val="minor"/>
    </font>
    <font>
      <u/>
      <sz val="11"/>
      <color rgb="FF0000FF"/>
      <name val="&quot;Open Sans&quot;"/>
    </font>
    <font>
      <u/>
      <sz val="11"/>
      <color rgb="FF0000FF"/>
      <name val="&quot;Open Sans&quot;"/>
    </font>
    <font>
      <u/>
      <sz val="11"/>
      <color rgb="FF0000FF"/>
      <name val="&quot;Open Sans&quot;"/>
    </font>
    <font>
      <sz val="10"/>
      <color rgb="FF000000"/>
      <name val="Arial"/>
    </font>
    <font>
      <sz val="10"/>
      <color theme="1"/>
      <name val="Arial"/>
      <scheme val="minor"/>
    </font>
    <font>
      <sz val="10"/>
      <color rgb="FF000000"/>
      <name val="Arial"/>
      <scheme val="minor"/>
    </font>
    <font>
      <u/>
      <sz val="11"/>
      <color rgb="FF0000FF"/>
      <name val="Open Sans"/>
    </font>
    <font>
      <sz val="11"/>
      <color rgb="FF6A6A6A"/>
      <name val="&quot;Open Sans&quot;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1"/>
      <color rgb="FF1155CC"/>
      <name val="&quot;Open Sans&quot;, arial, sans-serif"/>
    </font>
    <font>
      <u/>
      <sz val="11"/>
      <name val="&quot;Open Sans&quot;, arial, sans-serif"/>
    </font>
    <font>
      <b/>
      <sz val="10"/>
      <color theme="7" tint="-0.249977111117893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E599"/>
        <bgColor rgb="FFFFE599"/>
      </patternFill>
    </fill>
    <fill>
      <patternFill patternType="solid">
        <fgColor rgb="FFFAFAFA"/>
        <bgColor rgb="FFFAFAFA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FFD966"/>
        <bgColor rgb="FFFFD966"/>
      </patternFill>
    </fill>
    <fill>
      <patternFill patternType="solid">
        <fgColor rgb="FFF1C232"/>
        <bgColor rgb="FFF1C232"/>
      </patternFill>
    </fill>
    <fill>
      <patternFill patternType="solid">
        <fgColor theme="5" tint="0.79998168889431442"/>
        <bgColor rgb="FFFF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4" fontId="1" fillId="0" borderId="0" xfId="0" applyNumberFormat="1" applyFont="1" applyAlignment="1">
      <alignment horizontal="left" wrapText="1"/>
    </xf>
    <xf numFmtId="0" fontId="3" fillId="2" borderId="0" xfId="0" applyFont="1" applyFill="1"/>
    <xf numFmtId="164" fontId="3" fillId="0" borderId="0" xfId="0" applyNumberFormat="1" applyFont="1"/>
    <xf numFmtId="0" fontId="4" fillId="3" borderId="0" xfId="0" applyFont="1" applyFill="1"/>
    <xf numFmtId="0" fontId="3" fillId="0" borderId="0" xfId="0" applyFont="1"/>
    <xf numFmtId="2" fontId="3" fillId="0" borderId="0" xfId="0" applyNumberFormat="1" applyFont="1"/>
    <xf numFmtId="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4" fontId="3" fillId="0" borderId="0" xfId="0" applyNumberFormat="1" applyFont="1"/>
    <xf numFmtId="0" fontId="5" fillId="4" borderId="0" xfId="0" applyFont="1" applyFill="1"/>
    <xf numFmtId="0" fontId="3" fillId="5" borderId="0" xfId="0" applyFont="1" applyFill="1"/>
    <xf numFmtId="0" fontId="6" fillId="3" borderId="0" xfId="0" applyFont="1" applyFill="1"/>
    <xf numFmtId="0" fontId="7" fillId="4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/>
    <xf numFmtId="0" fontId="3" fillId="6" borderId="0" xfId="0" applyFont="1" applyFill="1"/>
    <xf numFmtId="0" fontId="3" fillId="7" borderId="0" xfId="0" applyFont="1" applyFill="1"/>
    <xf numFmtId="0" fontId="3" fillId="8" borderId="0" xfId="0" applyFont="1" applyFill="1"/>
    <xf numFmtId="0" fontId="10" fillId="0" borderId="0" xfId="0" applyFont="1"/>
    <xf numFmtId="14" fontId="11" fillId="4" borderId="0" xfId="0" applyNumberFormat="1" applyFont="1" applyFill="1"/>
    <xf numFmtId="3" fontId="3" fillId="0" borderId="0" xfId="0" applyNumberFormat="1" applyFont="1"/>
    <xf numFmtId="0" fontId="8" fillId="2" borderId="0" xfId="0" applyFont="1" applyFill="1" applyAlignment="1">
      <alignment horizontal="left"/>
    </xf>
    <xf numFmtId="14" fontId="8" fillId="0" borderId="0" xfId="0" applyNumberFormat="1" applyFont="1" applyAlignment="1">
      <alignment horizontal="right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14" fillId="0" borderId="0" xfId="0" applyFont="1"/>
    <xf numFmtId="0" fontId="3" fillId="9" borderId="0" xfId="0" applyFont="1" applyFill="1"/>
    <xf numFmtId="0" fontId="17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en.wikipedia.org/wiki/Maternal_physiological_changes_in_pregnancy" TargetMode="External"/><Relationship Id="rId117" Type="http://schemas.openxmlformats.org/officeDocument/2006/relationships/hyperlink" Target="https://en.wikipedia.org/wiki/Surgery" TargetMode="External"/><Relationship Id="rId21" Type="http://schemas.openxmlformats.org/officeDocument/2006/relationships/hyperlink" Target="https://en.wikipedia.org/wiki/Emergency_childbirth" TargetMode="External"/><Relationship Id="rId42" Type="http://schemas.openxmlformats.org/officeDocument/2006/relationships/hyperlink" Target="https://en.wikipedia.org/wiki/Constipation" TargetMode="External"/><Relationship Id="rId47" Type="http://schemas.openxmlformats.org/officeDocument/2006/relationships/hyperlink" Target="https://en.wikipedia.org/wiki/Viral_meningitis" TargetMode="External"/><Relationship Id="rId63" Type="http://schemas.openxmlformats.org/officeDocument/2006/relationships/hyperlink" Target="https://en.wikipedia.org/wiki/Discoid_lupus_erythematosus" TargetMode="External"/><Relationship Id="rId68" Type="http://schemas.openxmlformats.org/officeDocument/2006/relationships/hyperlink" Target="https://en.wikipedia.org/wiki/Social_Emergency_Medicine" TargetMode="External"/><Relationship Id="rId84" Type="http://schemas.openxmlformats.org/officeDocument/2006/relationships/hyperlink" Target="https://en.wikipedia.org/wiki/Hematuria" TargetMode="External"/><Relationship Id="rId89" Type="http://schemas.openxmlformats.org/officeDocument/2006/relationships/hyperlink" Target="https://en.wikipedia.org/wiki/Autism_spectrum" TargetMode="External"/><Relationship Id="rId112" Type="http://schemas.openxmlformats.org/officeDocument/2006/relationships/hyperlink" Target="https://en.wikipedia.org/wiki/Transplant_rejection" TargetMode="External"/><Relationship Id="rId16" Type="http://schemas.openxmlformats.org/officeDocument/2006/relationships/hyperlink" Target="https://en.wikipedia.org/wiki/Anesthesiology" TargetMode="External"/><Relationship Id="rId107" Type="http://schemas.openxmlformats.org/officeDocument/2006/relationships/hyperlink" Target="https://en.wikipedia.org/wiki/Psychosis" TargetMode="External"/><Relationship Id="rId11" Type="http://schemas.openxmlformats.org/officeDocument/2006/relationships/hyperlink" Target="https://en.wikipedia.org/wiki/Anterior_cruciate_ligament_injury" TargetMode="External"/><Relationship Id="rId32" Type="http://schemas.openxmlformats.org/officeDocument/2006/relationships/hyperlink" Target="https://en.wikipedia.org/wiki/Organ_procurement" TargetMode="External"/><Relationship Id="rId37" Type="http://schemas.openxmlformats.org/officeDocument/2006/relationships/hyperlink" Target="https://en.wikipedia.org/wiki/Ulysses_syndrome" TargetMode="External"/><Relationship Id="rId53" Type="http://schemas.openxmlformats.org/officeDocument/2006/relationships/hyperlink" Target="https://en.wikipedia.org/wiki/Cervical_intraepithelial_neoplasia" TargetMode="External"/><Relationship Id="rId58" Type="http://schemas.openxmlformats.org/officeDocument/2006/relationships/hyperlink" Target="https://en.wikipedia.org/wiki/Childhood_leukemia" TargetMode="External"/><Relationship Id="rId74" Type="http://schemas.openxmlformats.org/officeDocument/2006/relationships/hyperlink" Target="https://en.wikipedia.org/wiki/Breast-conserving_surgery" TargetMode="External"/><Relationship Id="rId79" Type="http://schemas.openxmlformats.org/officeDocument/2006/relationships/hyperlink" Target="https://en.wikipedia.org/wiki/Adapalene" TargetMode="External"/><Relationship Id="rId102" Type="http://schemas.openxmlformats.org/officeDocument/2006/relationships/hyperlink" Target="https://en.wikipedia.org/wiki/Hip_dislocation" TargetMode="External"/><Relationship Id="rId5" Type="http://schemas.openxmlformats.org/officeDocument/2006/relationships/hyperlink" Target="https://en.wikipedia.org/wiki/Vaginal_discharge" TargetMode="External"/><Relationship Id="rId90" Type="http://schemas.openxmlformats.org/officeDocument/2006/relationships/hyperlink" Target="https://en.wikipedia.org/wiki/Electrolyte_imbalance" TargetMode="External"/><Relationship Id="rId95" Type="http://schemas.openxmlformats.org/officeDocument/2006/relationships/hyperlink" Target="https://en.wikipedia.org/wiki/Scorpion_sting" TargetMode="External"/><Relationship Id="rId22" Type="http://schemas.openxmlformats.org/officeDocument/2006/relationships/hyperlink" Target="https://en.wikipedia.org/wiki/Transient_ischemic_attack" TargetMode="External"/><Relationship Id="rId27" Type="http://schemas.openxmlformats.org/officeDocument/2006/relationships/hyperlink" Target="https://en.wikipedia.org/wiki/Pancreaticoduodenectomy" TargetMode="External"/><Relationship Id="rId43" Type="http://schemas.openxmlformats.org/officeDocument/2006/relationships/hyperlink" Target="https://en.wikipedia.org/wiki/Frostbite" TargetMode="External"/><Relationship Id="rId48" Type="http://schemas.openxmlformats.org/officeDocument/2006/relationships/hyperlink" Target="https://en.wikipedia.org/wiki/Ear_pain" TargetMode="External"/><Relationship Id="rId64" Type="http://schemas.openxmlformats.org/officeDocument/2006/relationships/hyperlink" Target="https://en.wikipedia.org/wiki/Testicular_torsion" TargetMode="External"/><Relationship Id="rId69" Type="http://schemas.openxmlformats.org/officeDocument/2006/relationships/hyperlink" Target="https://en.wikipedia.org/wiki/Mediastinitis" TargetMode="External"/><Relationship Id="rId113" Type="http://schemas.openxmlformats.org/officeDocument/2006/relationships/hyperlink" Target="https://en.wikipedia.org/wiki/Global_health" TargetMode="External"/><Relationship Id="rId118" Type="http://schemas.openxmlformats.org/officeDocument/2006/relationships/hyperlink" Target="https://en.wikipedia.org/wiki/Diagnostic_and_Statistical_Manual_of_Mental_Disorders" TargetMode="External"/><Relationship Id="rId80" Type="http://schemas.openxmlformats.org/officeDocument/2006/relationships/hyperlink" Target="https://en.wikipedia.org/wiki/Delirium" TargetMode="External"/><Relationship Id="rId85" Type="http://schemas.openxmlformats.org/officeDocument/2006/relationships/hyperlink" Target="https://en.wikipedia.org/wiki/Spinal_tumor" TargetMode="External"/><Relationship Id="rId12" Type="http://schemas.openxmlformats.org/officeDocument/2006/relationships/hyperlink" Target="https://en.wikipedia.org/wiki/Defibrillation" TargetMode="External"/><Relationship Id="rId17" Type="http://schemas.openxmlformats.org/officeDocument/2006/relationships/hyperlink" Target="https://en.wikipedia.org/wiki/Anesthesia_awareness" TargetMode="External"/><Relationship Id="rId33" Type="http://schemas.openxmlformats.org/officeDocument/2006/relationships/hyperlink" Target="https://en.wikipedia.org/wiki/Combined_oral_contraceptive_pill" TargetMode="External"/><Relationship Id="rId38" Type="http://schemas.openxmlformats.org/officeDocument/2006/relationships/hyperlink" Target="https://en.wikipedia.org/wiki/Drug_eruption" TargetMode="External"/><Relationship Id="rId59" Type="http://schemas.openxmlformats.org/officeDocument/2006/relationships/hyperlink" Target="https://en.wikipedia.org/wiki/Organ_trade" TargetMode="External"/><Relationship Id="rId103" Type="http://schemas.openxmlformats.org/officeDocument/2006/relationships/hyperlink" Target="https://en.wikipedia.org/wiki/Failure_to_thrive" TargetMode="External"/><Relationship Id="rId108" Type="http://schemas.openxmlformats.org/officeDocument/2006/relationships/hyperlink" Target="https://en.wikipedia.org/wiki/Cirrhosis" TargetMode="External"/><Relationship Id="rId54" Type="http://schemas.openxmlformats.org/officeDocument/2006/relationships/hyperlink" Target="https://en.wikipedia.org/wiki/Precancerous_condition" TargetMode="External"/><Relationship Id="rId70" Type="http://schemas.openxmlformats.org/officeDocument/2006/relationships/hyperlink" Target="https://en.wikipedia.org/wiki/Compartment_syndrome" TargetMode="External"/><Relationship Id="rId75" Type="http://schemas.openxmlformats.org/officeDocument/2006/relationships/hyperlink" Target="https://en.wikipedia.org/wiki/Carpal_tunnel_surgery" TargetMode="External"/><Relationship Id="rId91" Type="http://schemas.openxmlformats.org/officeDocument/2006/relationships/hyperlink" Target="https://en.wikipedia.org/wiki/Early_pregnancy_bleeding" TargetMode="External"/><Relationship Id="rId96" Type="http://schemas.openxmlformats.org/officeDocument/2006/relationships/hyperlink" Target="https://en.wikipedia.org/wiki/Wiskott%E2%80%93Aldrich_syndrome" TargetMode="External"/><Relationship Id="rId1" Type="http://schemas.openxmlformats.org/officeDocument/2006/relationships/hyperlink" Target="https://en.wikipedia.org/wiki/Hepatitis" TargetMode="External"/><Relationship Id="rId6" Type="http://schemas.openxmlformats.org/officeDocument/2006/relationships/hyperlink" Target="https://en.wikipedia.org/wiki/Airway_management" TargetMode="External"/><Relationship Id="rId23" Type="http://schemas.openxmlformats.org/officeDocument/2006/relationships/hyperlink" Target="https://en.wikipedia.org/wiki/Neisseria_gonorrhoeae" TargetMode="External"/><Relationship Id="rId28" Type="http://schemas.openxmlformats.org/officeDocument/2006/relationships/hyperlink" Target="https://en.wikipedia.org/wiki/Neurointensive_care" TargetMode="External"/><Relationship Id="rId49" Type="http://schemas.openxmlformats.org/officeDocument/2006/relationships/hyperlink" Target="https://en.wikipedia.org/wiki/Cholecystectomy" TargetMode="External"/><Relationship Id="rId114" Type="http://schemas.openxmlformats.org/officeDocument/2006/relationships/hyperlink" Target="https://en.wikipedia.org/wiki/Tumor_lysis_syndrome" TargetMode="External"/><Relationship Id="rId119" Type="http://schemas.openxmlformats.org/officeDocument/2006/relationships/hyperlink" Target="https://en.wikipedia.org/wiki/Polycythemia" TargetMode="External"/><Relationship Id="rId44" Type="http://schemas.openxmlformats.org/officeDocument/2006/relationships/hyperlink" Target="https://en.wikipedia.org/wiki/Retinopathy" TargetMode="External"/><Relationship Id="rId60" Type="http://schemas.openxmlformats.org/officeDocument/2006/relationships/hyperlink" Target="https://en.wikipedia.org/wiki/Mouth_infection" TargetMode="External"/><Relationship Id="rId65" Type="http://schemas.openxmlformats.org/officeDocument/2006/relationships/hyperlink" Target="https://en.wikipedia.org/wiki/Tracheotomy" TargetMode="External"/><Relationship Id="rId81" Type="http://schemas.openxmlformats.org/officeDocument/2006/relationships/hyperlink" Target="https://en.wikipedia.org/wiki/Atypical_depression" TargetMode="External"/><Relationship Id="rId86" Type="http://schemas.openxmlformats.org/officeDocument/2006/relationships/hyperlink" Target="https://en.wikipedia.org/wiki/Pelvic_examination" TargetMode="External"/><Relationship Id="rId4" Type="http://schemas.openxmlformats.org/officeDocument/2006/relationships/hyperlink" Target="https://en.wikipedia.org/wiki/Adenomyosis" TargetMode="External"/><Relationship Id="rId9" Type="http://schemas.openxmlformats.org/officeDocument/2006/relationships/hyperlink" Target="https://en.wikipedia.org/wiki/Nevus" TargetMode="External"/><Relationship Id="rId13" Type="http://schemas.openxmlformats.org/officeDocument/2006/relationships/hyperlink" Target="https://en.wikipedia.org/wiki/Cholecystitis" TargetMode="External"/><Relationship Id="rId18" Type="http://schemas.openxmlformats.org/officeDocument/2006/relationships/hyperlink" Target="https://en.wikipedia.org/wiki/List_of_medical_symptoms" TargetMode="External"/><Relationship Id="rId39" Type="http://schemas.openxmlformats.org/officeDocument/2006/relationships/hyperlink" Target="https://en.wikipedia.org/wiki/Hair_follicle" TargetMode="External"/><Relationship Id="rId109" Type="http://schemas.openxmlformats.org/officeDocument/2006/relationships/hyperlink" Target="https://en.wikipedia.org/wiki/Radiation_exposure" TargetMode="External"/><Relationship Id="rId34" Type="http://schemas.openxmlformats.org/officeDocument/2006/relationships/hyperlink" Target="https://en.wikipedia.org/wiki/Pre-exposure_prophylaxis_for_HIV_prevention" TargetMode="External"/><Relationship Id="rId50" Type="http://schemas.openxmlformats.org/officeDocument/2006/relationships/hyperlink" Target="https://en.wikipedia.org/wiki/Causes_of_cancer" TargetMode="External"/><Relationship Id="rId55" Type="http://schemas.openxmlformats.org/officeDocument/2006/relationships/hyperlink" Target="https://en.wikipedia.org/wiki/Sunburn" TargetMode="External"/><Relationship Id="rId76" Type="http://schemas.openxmlformats.org/officeDocument/2006/relationships/hyperlink" Target="https://en.wikipedia.org/wiki/Internal_bleeding" TargetMode="External"/><Relationship Id="rId97" Type="http://schemas.openxmlformats.org/officeDocument/2006/relationships/hyperlink" Target="https://en.wikipedia.org/wiki/Glasgow_Coma_Scale" TargetMode="External"/><Relationship Id="rId104" Type="http://schemas.openxmlformats.org/officeDocument/2006/relationships/hyperlink" Target="https://en.wikipedia.org/wiki/Cancer_signs_and_symptoms" TargetMode="External"/><Relationship Id="rId120" Type="http://schemas.openxmlformats.org/officeDocument/2006/relationships/hyperlink" Target="https://en.wikipedia.org/wiki/Open_fracture" TargetMode="External"/><Relationship Id="rId7" Type="http://schemas.openxmlformats.org/officeDocument/2006/relationships/hyperlink" Target="https://en.wikipedia.org/wiki/African_tick_bite_fever" TargetMode="External"/><Relationship Id="rId71" Type="http://schemas.openxmlformats.org/officeDocument/2006/relationships/hyperlink" Target="https://en.wikipedia.org/wiki/Cervical_intraepithelial_neoplasia" TargetMode="External"/><Relationship Id="rId92" Type="http://schemas.openxmlformats.org/officeDocument/2006/relationships/hyperlink" Target="https://en.wikipedia.org/wiki/Childhood_chronic_illness" TargetMode="External"/><Relationship Id="rId2" Type="http://schemas.openxmlformats.org/officeDocument/2006/relationships/hyperlink" Target="https://en.wikipedia.org/wiki/Bacteremia" TargetMode="External"/><Relationship Id="rId29" Type="http://schemas.openxmlformats.org/officeDocument/2006/relationships/hyperlink" Target="https://en.wikipedia.org/wiki/Environmental_enteropathy" TargetMode="External"/><Relationship Id="rId24" Type="http://schemas.openxmlformats.org/officeDocument/2006/relationships/hyperlink" Target="https://en.wikipedia.org/wiki/Acute_lymphoblastic_leukemia" TargetMode="External"/><Relationship Id="rId40" Type="http://schemas.openxmlformats.org/officeDocument/2006/relationships/hyperlink" Target="https://en.wikipedia.org/wiki/Red_reflex" TargetMode="External"/><Relationship Id="rId45" Type="http://schemas.openxmlformats.org/officeDocument/2006/relationships/hyperlink" Target="https://en.wikipedia.org/wiki/Spinal_fusion" TargetMode="External"/><Relationship Id="rId66" Type="http://schemas.openxmlformats.org/officeDocument/2006/relationships/hyperlink" Target="https://en.wikipedia.org/wiki/Proximal_humerus_fracture" TargetMode="External"/><Relationship Id="rId87" Type="http://schemas.openxmlformats.org/officeDocument/2006/relationships/hyperlink" Target="https://en.wikipedia.org/wiki/Clubfoot" TargetMode="External"/><Relationship Id="rId110" Type="http://schemas.openxmlformats.org/officeDocument/2006/relationships/hyperlink" Target="https://en.wikipedia.org/wiki/Alzheimer's_disease" TargetMode="External"/><Relationship Id="rId115" Type="http://schemas.openxmlformats.org/officeDocument/2006/relationships/hyperlink" Target="https://en.wikipedia.org/wiki/Heart_murmur" TargetMode="External"/><Relationship Id="rId61" Type="http://schemas.openxmlformats.org/officeDocument/2006/relationships/hyperlink" Target="https://en.wikipedia.org/wiki/Blunt_trauma" TargetMode="External"/><Relationship Id="rId82" Type="http://schemas.openxmlformats.org/officeDocument/2006/relationships/hyperlink" Target="https://en.wikipedia.org/wiki/Palliative_care" TargetMode="External"/><Relationship Id="rId19" Type="http://schemas.openxmlformats.org/officeDocument/2006/relationships/hyperlink" Target="https://en.wikipedia.org/wiki/Hysteroscopy" TargetMode="External"/><Relationship Id="rId14" Type="http://schemas.openxmlformats.org/officeDocument/2006/relationships/hyperlink" Target="https://en.wikipedia.org/wiki/Endometrial_ablation" TargetMode="External"/><Relationship Id="rId30" Type="http://schemas.openxmlformats.org/officeDocument/2006/relationships/hyperlink" Target="https://en.wikipedia.org/wiki/Choking" TargetMode="External"/><Relationship Id="rId35" Type="http://schemas.openxmlformats.org/officeDocument/2006/relationships/hyperlink" Target="https://en.wikipedia.org/wiki/Buprenorphine/naloxone" TargetMode="External"/><Relationship Id="rId56" Type="http://schemas.openxmlformats.org/officeDocument/2006/relationships/hyperlink" Target="https://en.wikipedia.org/wiki/Intrauterine_device" TargetMode="External"/><Relationship Id="rId77" Type="http://schemas.openxmlformats.org/officeDocument/2006/relationships/hyperlink" Target="https://en.wikipedia.org/wiki/Empagliflozin" TargetMode="External"/><Relationship Id="rId100" Type="http://schemas.openxmlformats.org/officeDocument/2006/relationships/hyperlink" Target="https://en.wikipedia.org/wiki/CAR_T_cell" TargetMode="External"/><Relationship Id="rId105" Type="http://schemas.openxmlformats.org/officeDocument/2006/relationships/hyperlink" Target="https://en.wikipedia.org/wiki/Myocarditis" TargetMode="External"/><Relationship Id="rId8" Type="http://schemas.openxmlformats.org/officeDocument/2006/relationships/hyperlink" Target="https://en.wikipedia.org/wiki/Tachycardia-induced_cardiomyopathy" TargetMode="External"/><Relationship Id="rId51" Type="http://schemas.openxmlformats.org/officeDocument/2006/relationships/hyperlink" Target="https://en.wikipedia.org/wiki/Gunshot_wound" TargetMode="External"/><Relationship Id="rId72" Type="http://schemas.openxmlformats.org/officeDocument/2006/relationships/hyperlink" Target="https://en.wikipedia.org/wiki/Sarcoma" TargetMode="External"/><Relationship Id="rId93" Type="http://schemas.openxmlformats.org/officeDocument/2006/relationships/hyperlink" Target="https://en.wikipedia.org/wiki/Central_venous_catheter" TargetMode="External"/><Relationship Id="rId98" Type="http://schemas.openxmlformats.org/officeDocument/2006/relationships/hyperlink" Target="https://en.wikipedia.org/wiki/Head_and_neck_cancer" TargetMode="External"/><Relationship Id="rId121" Type="http://schemas.openxmlformats.org/officeDocument/2006/relationships/hyperlink" Target="https://en.wikipedia.org/wiki/Uveitis" TargetMode="External"/><Relationship Id="rId3" Type="http://schemas.openxmlformats.org/officeDocument/2006/relationships/hyperlink" Target="https://en.wikipedia.org/wiki/Thyroid_disease" TargetMode="External"/><Relationship Id="rId25" Type="http://schemas.openxmlformats.org/officeDocument/2006/relationships/hyperlink" Target="https://en.wikipedia.org/wiki/Hematuria" TargetMode="External"/><Relationship Id="rId46" Type="http://schemas.openxmlformats.org/officeDocument/2006/relationships/hyperlink" Target="https://en.wikipedia.org/wiki/Opioid_use_disorder" TargetMode="External"/><Relationship Id="rId67" Type="http://schemas.openxmlformats.org/officeDocument/2006/relationships/hyperlink" Target="https://en.wikipedia.org/wiki/Gender-affirming_surgery" TargetMode="External"/><Relationship Id="rId116" Type="http://schemas.openxmlformats.org/officeDocument/2006/relationships/hyperlink" Target="https://en.wikipedia.org/wiki/Achilles_tendon_rupture" TargetMode="External"/><Relationship Id="rId20" Type="http://schemas.openxmlformats.org/officeDocument/2006/relationships/hyperlink" Target="https://en.wikipedia.org/wiki/Hepatitis" TargetMode="External"/><Relationship Id="rId41" Type="http://schemas.openxmlformats.org/officeDocument/2006/relationships/hyperlink" Target="https://en.wikipedia.org/wiki/Abdominal_pain" TargetMode="External"/><Relationship Id="rId62" Type="http://schemas.openxmlformats.org/officeDocument/2006/relationships/hyperlink" Target="https://en.wikipedia.org/wiki/Neonatal_seizure" TargetMode="External"/><Relationship Id="rId83" Type="http://schemas.openxmlformats.org/officeDocument/2006/relationships/hyperlink" Target="https://en.wikipedia.org/wiki/Osteopenia" TargetMode="External"/><Relationship Id="rId88" Type="http://schemas.openxmlformats.org/officeDocument/2006/relationships/hyperlink" Target="https://en.wikipedia.org/wiki/Compulsory_sterilization" TargetMode="External"/><Relationship Id="rId111" Type="http://schemas.openxmlformats.org/officeDocument/2006/relationships/hyperlink" Target="https://en.wikipedia.org/wiki/Phobia" TargetMode="External"/><Relationship Id="rId15" Type="http://schemas.openxmlformats.org/officeDocument/2006/relationships/hyperlink" Target="https://en.wikipedia.org/wiki/Hormonal_intrauterine_device" TargetMode="External"/><Relationship Id="rId36" Type="http://schemas.openxmlformats.org/officeDocument/2006/relationships/hyperlink" Target="https://en.wikipedia.org/wiki/Broad-spectrum_antibiotic" TargetMode="External"/><Relationship Id="rId57" Type="http://schemas.openxmlformats.org/officeDocument/2006/relationships/hyperlink" Target="https://en.wikipedia.org/wiki/Motor_neuron_diseases" TargetMode="External"/><Relationship Id="rId106" Type="http://schemas.openxmlformats.org/officeDocument/2006/relationships/hyperlink" Target="https://en.wikipedia.org/wiki/Peritoneal_dialysis" TargetMode="External"/><Relationship Id="rId10" Type="http://schemas.openxmlformats.org/officeDocument/2006/relationships/hyperlink" Target="https://en.wikipedia.org/wiki/Multidrug-resistant_tuberculosis" TargetMode="External"/><Relationship Id="rId31" Type="http://schemas.openxmlformats.org/officeDocument/2006/relationships/hyperlink" Target="https://en.wikipedia.org/wiki/Thyroid_storm" TargetMode="External"/><Relationship Id="rId52" Type="http://schemas.openxmlformats.org/officeDocument/2006/relationships/hyperlink" Target="https://en.wikipedia.org/wiki/Anterior_cruciate_ligament_injury" TargetMode="External"/><Relationship Id="rId73" Type="http://schemas.openxmlformats.org/officeDocument/2006/relationships/hyperlink" Target="https://en.wikipedia.org/wiki/Vaccination" TargetMode="External"/><Relationship Id="rId78" Type="http://schemas.openxmlformats.org/officeDocument/2006/relationships/hyperlink" Target="https://en.wikipedia.org/wiki/Dermatitis_herpetiformis" TargetMode="External"/><Relationship Id="rId94" Type="http://schemas.openxmlformats.org/officeDocument/2006/relationships/hyperlink" Target="https://en.wikipedia.org/wiki/Intensive_care_medicine" TargetMode="External"/><Relationship Id="rId99" Type="http://schemas.openxmlformats.org/officeDocument/2006/relationships/hyperlink" Target="https://en.wikipedia.org/wiki/Embolus" TargetMode="External"/><Relationship Id="rId101" Type="http://schemas.openxmlformats.org/officeDocument/2006/relationships/hyperlink" Target="https://en.wikipedia.org/wiki/Ankle_fracture" TargetMode="External"/><Relationship Id="rId122" Type="http://schemas.openxmlformats.org/officeDocument/2006/relationships/hyperlink" Target="https://en.wikipedia.org/wiki/Drain_(surgery)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en.wikipedia.org/wiki/Tuberculoma" TargetMode="External"/><Relationship Id="rId21" Type="http://schemas.openxmlformats.org/officeDocument/2006/relationships/hyperlink" Target="https://en.wikipedia.org/wiki/Rapid_sequence_induction" TargetMode="External"/><Relationship Id="rId42" Type="http://schemas.openxmlformats.org/officeDocument/2006/relationships/hyperlink" Target="https://en.wikipedia.org/wiki/Mental_health_first_aid" TargetMode="External"/><Relationship Id="rId47" Type="http://schemas.openxmlformats.org/officeDocument/2006/relationships/hyperlink" Target="https://en.wikipedia.org/wiki/Seborrhoeic_dermatitis" TargetMode="External"/><Relationship Id="rId63" Type="http://schemas.openxmlformats.org/officeDocument/2006/relationships/hyperlink" Target="https://en.wikipedia.org/wiki/Normal_pressure_hydrocephalus" TargetMode="External"/><Relationship Id="rId68" Type="http://schemas.openxmlformats.org/officeDocument/2006/relationships/hyperlink" Target="https://en.wikipedia.org/wiki/Autism_spectrum" TargetMode="External"/><Relationship Id="rId84" Type="http://schemas.openxmlformats.org/officeDocument/2006/relationships/hyperlink" Target="https://en.wikipedia.org/wiki/Capnography" TargetMode="External"/><Relationship Id="rId89" Type="http://schemas.openxmlformats.org/officeDocument/2006/relationships/hyperlink" Target="https://en.wikipedia.org/wiki/Depersonalization-derealization_disorder" TargetMode="External"/><Relationship Id="rId16" Type="http://schemas.openxmlformats.org/officeDocument/2006/relationships/hyperlink" Target="https://en.wikipedia.org/wiki/Bone_age" TargetMode="External"/><Relationship Id="rId107" Type="http://schemas.openxmlformats.org/officeDocument/2006/relationships/hyperlink" Target="https://en.wikipedia.org/wiki/Affordable_Care_Act" TargetMode="External"/><Relationship Id="rId11" Type="http://schemas.openxmlformats.org/officeDocument/2006/relationships/hyperlink" Target="https://en.wikipedia.org/wiki/Brief_resolved_unexplained_event" TargetMode="External"/><Relationship Id="rId32" Type="http://schemas.openxmlformats.org/officeDocument/2006/relationships/hyperlink" Target="https://en.wikipedia.org/wiki/Invasive_carcinoma_of_no_special_type" TargetMode="External"/><Relationship Id="rId37" Type="http://schemas.openxmlformats.org/officeDocument/2006/relationships/hyperlink" Target="https://en.wikipedia.org/wiki/Sheehan's_syndrome" TargetMode="External"/><Relationship Id="rId53" Type="http://schemas.openxmlformats.org/officeDocument/2006/relationships/hyperlink" Target="https://en.wikipedia.org/wiki/Gastrointestinal_perforation" TargetMode="External"/><Relationship Id="rId58" Type="http://schemas.openxmlformats.org/officeDocument/2006/relationships/hyperlink" Target="https://en.wikipedia.org/wiki/Cardiac_arrest" TargetMode="External"/><Relationship Id="rId74" Type="http://schemas.openxmlformats.org/officeDocument/2006/relationships/hyperlink" Target="https://en.wikipedia.org/wiki/Breastfeeding" TargetMode="External"/><Relationship Id="rId79" Type="http://schemas.openxmlformats.org/officeDocument/2006/relationships/hyperlink" Target="https://en.wikipedia.org/wiki/Cardiac_arrest" TargetMode="External"/><Relationship Id="rId102" Type="http://schemas.openxmlformats.org/officeDocument/2006/relationships/hyperlink" Target="https://en.wikipedia.org/wiki/Advanced_airway_management" TargetMode="External"/><Relationship Id="rId5" Type="http://schemas.openxmlformats.org/officeDocument/2006/relationships/hyperlink" Target="https://en.wikipedia.org/wiki/Hypotension" TargetMode="External"/><Relationship Id="rId90" Type="http://schemas.openxmlformats.org/officeDocument/2006/relationships/hyperlink" Target="https://en.wikipedia.org/wiki/Alteplase" TargetMode="External"/><Relationship Id="rId95" Type="http://schemas.openxmlformats.org/officeDocument/2006/relationships/hyperlink" Target="https://en.wikipedia.org/wiki/Autoimmune_hepatitis" TargetMode="External"/><Relationship Id="rId22" Type="http://schemas.openxmlformats.org/officeDocument/2006/relationships/hyperlink" Target="https://en.wikipedia.org/wiki/Epiglottitis" TargetMode="External"/><Relationship Id="rId27" Type="http://schemas.openxmlformats.org/officeDocument/2006/relationships/hyperlink" Target="https://en.wikipedia.org/wiki/Biliary_tract" TargetMode="External"/><Relationship Id="rId43" Type="http://schemas.openxmlformats.org/officeDocument/2006/relationships/hyperlink" Target="https://en.wikipedia.org/wiki/Carcinoid_syndrome" TargetMode="External"/><Relationship Id="rId48" Type="http://schemas.openxmlformats.org/officeDocument/2006/relationships/hyperlink" Target="https://en.wikipedia.org/wiki/Obsessive%E2%80%93compulsive_disorder" TargetMode="External"/><Relationship Id="rId64" Type="http://schemas.openxmlformats.org/officeDocument/2006/relationships/hyperlink" Target="https://en.wikipedia.org/wiki/Pulmonary_edema" TargetMode="External"/><Relationship Id="rId69" Type="http://schemas.openxmlformats.org/officeDocument/2006/relationships/hyperlink" Target="https://en.wikipedia.org/wiki/Medical_education" TargetMode="External"/><Relationship Id="rId80" Type="http://schemas.openxmlformats.org/officeDocument/2006/relationships/hyperlink" Target="https://en.wikipedia.org/wiki/Cyanosis" TargetMode="External"/><Relationship Id="rId85" Type="http://schemas.openxmlformats.org/officeDocument/2006/relationships/hyperlink" Target="https://en.wikipedia.org/wiki/Ground-glass_opacity" TargetMode="External"/><Relationship Id="rId12" Type="http://schemas.openxmlformats.org/officeDocument/2006/relationships/hyperlink" Target="https://en.wikipedia.org/wiki/Appendectomy" TargetMode="External"/><Relationship Id="rId17" Type="http://schemas.openxmlformats.org/officeDocument/2006/relationships/hyperlink" Target="https://en.wikipedia.org/wiki/Contact_tracing" TargetMode="External"/><Relationship Id="rId33" Type="http://schemas.openxmlformats.org/officeDocument/2006/relationships/hyperlink" Target="https://en.wikipedia.org/wiki/Phyllodes_tumor" TargetMode="External"/><Relationship Id="rId38" Type="http://schemas.openxmlformats.org/officeDocument/2006/relationships/hyperlink" Target="https://en.wikipedia.org/wiki/Limb-sparing_techniques" TargetMode="External"/><Relationship Id="rId59" Type="http://schemas.openxmlformats.org/officeDocument/2006/relationships/hyperlink" Target="https://en.wikipedia.org/wiki/Disruptive_mood_dysregulation_disorder" TargetMode="External"/><Relationship Id="rId103" Type="http://schemas.openxmlformats.org/officeDocument/2006/relationships/hyperlink" Target="https://en.wikipedia.org/wiki/Catatonia" TargetMode="External"/><Relationship Id="rId108" Type="http://schemas.openxmlformats.org/officeDocument/2006/relationships/hyperlink" Target="https://en.wikipedia.org/wiki/Virotherapy" TargetMode="External"/><Relationship Id="rId20" Type="http://schemas.openxmlformats.org/officeDocument/2006/relationships/hyperlink" Target="https://en.wikipedia.org/wiki/General_anaesthesia" TargetMode="External"/><Relationship Id="rId41" Type="http://schemas.openxmlformats.org/officeDocument/2006/relationships/hyperlink" Target="https://en.wikipedia.org/wiki/Sex_after_pregnancy" TargetMode="External"/><Relationship Id="rId54" Type="http://schemas.openxmlformats.org/officeDocument/2006/relationships/hyperlink" Target="https://en.wikipedia.org/wiki/Ventricular_assist_device" TargetMode="External"/><Relationship Id="rId62" Type="http://schemas.openxmlformats.org/officeDocument/2006/relationships/hyperlink" Target="https://en.wikipedia.org/wiki/Opioid_use_disorder" TargetMode="External"/><Relationship Id="rId70" Type="http://schemas.openxmlformats.org/officeDocument/2006/relationships/hyperlink" Target="https://en.wikipedia.org/wiki/Creatine" TargetMode="External"/><Relationship Id="rId75" Type="http://schemas.openxmlformats.org/officeDocument/2006/relationships/hyperlink" Target="https://en.wikipedia.org/wiki/Brain%E2%80%93computer_interface" TargetMode="External"/><Relationship Id="rId83" Type="http://schemas.openxmlformats.org/officeDocument/2006/relationships/hyperlink" Target="https://en.wikipedia.org/wiki/Transfusion-associated_circulatory_overload" TargetMode="External"/><Relationship Id="rId88" Type="http://schemas.openxmlformats.org/officeDocument/2006/relationships/hyperlink" Target="https://en.wikipedia.org/wiki/Post-nasal_drip" TargetMode="External"/><Relationship Id="rId91" Type="http://schemas.openxmlformats.org/officeDocument/2006/relationships/hyperlink" Target="https://en.wikipedia.org/wiki/Strabismus_surgery" TargetMode="External"/><Relationship Id="rId96" Type="http://schemas.openxmlformats.org/officeDocument/2006/relationships/hyperlink" Target="https://en.wikipedia.org/wiki/Pigeon_toe" TargetMode="External"/><Relationship Id="rId1" Type="http://schemas.openxmlformats.org/officeDocument/2006/relationships/hyperlink" Target="https://en.wikipedia.org/wiki/Anticoagulant" TargetMode="External"/><Relationship Id="rId6" Type="http://schemas.openxmlformats.org/officeDocument/2006/relationships/hyperlink" Target="https://en.wikipedia.org/wiki/Febrile_seizure" TargetMode="External"/><Relationship Id="rId15" Type="http://schemas.openxmlformats.org/officeDocument/2006/relationships/hyperlink" Target="https://en.wikipedia.org/wiki/Amniocentesis" TargetMode="External"/><Relationship Id="rId23" Type="http://schemas.openxmlformats.org/officeDocument/2006/relationships/hyperlink" Target="https://en.wikipedia.org/wiki/Adrenal_insufficiency" TargetMode="External"/><Relationship Id="rId28" Type="http://schemas.openxmlformats.org/officeDocument/2006/relationships/hyperlink" Target="https://en.wikipedia.org/wiki/Postpartum_psychosis" TargetMode="External"/><Relationship Id="rId36" Type="http://schemas.openxmlformats.org/officeDocument/2006/relationships/hyperlink" Target="https://en.wikipedia.org/wiki/Biceps_tendon_rupture" TargetMode="External"/><Relationship Id="rId49" Type="http://schemas.openxmlformats.org/officeDocument/2006/relationships/hyperlink" Target="https://en.wikipedia.org/wiki/Hyperparathyroidism" TargetMode="External"/><Relationship Id="rId57" Type="http://schemas.openxmlformats.org/officeDocument/2006/relationships/hyperlink" Target="https://en.wikipedia.org/wiki/Wound" TargetMode="External"/><Relationship Id="rId106" Type="http://schemas.openxmlformats.org/officeDocument/2006/relationships/hyperlink" Target="https://en.wikipedia.org/wiki/Parkinson's_disease" TargetMode="External"/><Relationship Id="rId10" Type="http://schemas.openxmlformats.org/officeDocument/2006/relationships/hyperlink" Target="https://en.wikipedia.org/wiki/Viral_meningitis" TargetMode="External"/><Relationship Id="rId31" Type="http://schemas.openxmlformats.org/officeDocument/2006/relationships/hyperlink" Target="https://en.wikipedia.org/wiki/Adenomyoma" TargetMode="External"/><Relationship Id="rId44" Type="http://schemas.openxmlformats.org/officeDocument/2006/relationships/hyperlink" Target="https://en.wikipedia.org/wiki/Bariatric_surgery" TargetMode="External"/><Relationship Id="rId52" Type="http://schemas.openxmlformats.org/officeDocument/2006/relationships/hyperlink" Target="https://en.wikipedia.org/wiki/Iliotibial_band_syndrome" TargetMode="External"/><Relationship Id="rId60" Type="http://schemas.openxmlformats.org/officeDocument/2006/relationships/hyperlink" Target="https://en.wikipedia.org/wiki/Phantom_pain" TargetMode="External"/><Relationship Id="rId65" Type="http://schemas.openxmlformats.org/officeDocument/2006/relationships/hyperlink" Target="https://en.wikipedia.org/wiki/Advanced_airway_management" TargetMode="External"/><Relationship Id="rId73" Type="http://schemas.openxmlformats.org/officeDocument/2006/relationships/hyperlink" Target="https://en.wikipedia.org/wiki/High-altitude_pulmonary_edema" TargetMode="External"/><Relationship Id="rId78" Type="http://schemas.openxmlformats.org/officeDocument/2006/relationships/hyperlink" Target="https://en.wikipedia.org/wiki/Transgender_hormone_therapy" TargetMode="External"/><Relationship Id="rId81" Type="http://schemas.openxmlformats.org/officeDocument/2006/relationships/hyperlink" Target="https://en.wikipedia.org/wiki/Hypoplastic_left_heart_syndrome" TargetMode="External"/><Relationship Id="rId86" Type="http://schemas.openxmlformats.org/officeDocument/2006/relationships/hyperlink" Target="https://en.wikipedia.org/wiki/Low_birth_weight" TargetMode="External"/><Relationship Id="rId94" Type="http://schemas.openxmlformats.org/officeDocument/2006/relationships/hyperlink" Target="https://en.wikipedia.org/wiki/Bidirectional_Glenn_procedure" TargetMode="External"/><Relationship Id="rId99" Type="http://schemas.openxmlformats.org/officeDocument/2006/relationships/hyperlink" Target="https://en.wikipedia.org/wiki/Premenstrual_dysphoric_disorder" TargetMode="External"/><Relationship Id="rId101" Type="http://schemas.openxmlformats.org/officeDocument/2006/relationships/hyperlink" Target="https://en.wikipedia.org/wiki/Burkitt_lymphoma" TargetMode="External"/><Relationship Id="rId4" Type="http://schemas.openxmlformats.org/officeDocument/2006/relationships/hyperlink" Target="https://en.wikipedia.org/wiki/Syncope_(medicine)" TargetMode="External"/><Relationship Id="rId9" Type="http://schemas.openxmlformats.org/officeDocument/2006/relationships/hyperlink" Target="https://en.wikipedia.org/wiki/Compartment_syndrome" TargetMode="External"/><Relationship Id="rId13" Type="http://schemas.openxmlformats.org/officeDocument/2006/relationships/hyperlink" Target="https://en.wikipedia.org/wiki/Alcoholic_hepatitis" TargetMode="External"/><Relationship Id="rId18" Type="http://schemas.openxmlformats.org/officeDocument/2006/relationships/hyperlink" Target="https://en.wikipedia.org/wiki/Flap_(surgery)" TargetMode="External"/><Relationship Id="rId39" Type="http://schemas.openxmlformats.org/officeDocument/2006/relationships/hyperlink" Target="https://en.wikipedia.org/wiki/Atypical_anorexia_nervosa" TargetMode="External"/><Relationship Id="rId34" Type="http://schemas.openxmlformats.org/officeDocument/2006/relationships/hyperlink" Target="https://en.wikipedia.org/wiki/Orbital_blowout_fracture" TargetMode="External"/><Relationship Id="rId50" Type="http://schemas.openxmlformats.org/officeDocument/2006/relationships/hyperlink" Target="https://en.wikipedia.org/wiki/Hernia" TargetMode="External"/><Relationship Id="rId55" Type="http://schemas.openxmlformats.org/officeDocument/2006/relationships/hyperlink" Target="https://en.wikipedia.org/wiki/Alcohol_abuse" TargetMode="External"/><Relationship Id="rId76" Type="http://schemas.openxmlformats.org/officeDocument/2006/relationships/hyperlink" Target="https://en.wikipedia.org/wiki/Schistosomiasis" TargetMode="External"/><Relationship Id="rId97" Type="http://schemas.openxmlformats.org/officeDocument/2006/relationships/hyperlink" Target="https://en.wikipedia.org/wiki/Hematuria" TargetMode="External"/><Relationship Id="rId104" Type="http://schemas.openxmlformats.org/officeDocument/2006/relationships/hyperlink" Target="https://en.wikipedia.org/wiki/HIV_and_pregnancy" TargetMode="External"/><Relationship Id="rId7" Type="http://schemas.openxmlformats.org/officeDocument/2006/relationships/hyperlink" Target="https://en.wikipedia.org/wiki/Cardiopulmonary_bypass" TargetMode="External"/><Relationship Id="rId71" Type="http://schemas.openxmlformats.org/officeDocument/2006/relationships/hyperlink" Target="https://en.wikipedia.org/wiki/Inhaler" TargetMode="External"/><Relationship Id="rId92" Type="http://schemas.openxmlformats.org/officeDocument/2006/relationships/hyperlink" Target="https://en.wikipedia.org/wiki/Hypoglycemia" TargetMode="External"/><Relationship Id="rId2" Type="http://schemas.openxmlformats.org/officeDocument/2006/relationships/hyperlink" Target="https://en.wikipedia.org/wiki/Nephritic_syndrome" TargetMode="External"/><Relationship Id="rId29" Type="http://schemas.openxmlformats.org/officeDocument/2006/relationships/hyperlink" Target="https://en.wikipedia.org/wiki/Uterine_prolapse" TargetMode="External"/><Relationship Id="rId24" Type="http://schemas.openxmlformats.org/officeDocument/2006/relationships/hyperlink" Target="https://en.wikipedia.org/wiki/Tetraplegia" TargetMode="External"/><Relationship Id="rId40" Type="http://schemas.openxmlformats.org/officeDocument/2006/relationships/hyperlink" Target="https://en.wikipedia.org/w/index.php?title=Autoimmune_thyroiditis&amp;action=history" TargetMode="External"/><Relationship Id="rId45" Type="http://schemas.openxmlformats.org/officeDocument/2006/relationships/hyperlink" Target="https://en.wikipedia.org/wiki/Progestogen-only_pill" TargetMode="External"/><Relationship Id="rId66" Type="http://schemas.openxmlformats.org/officeDocument/2006/relationships/hyperlink" Target="https://en.wikipedia.org/wiki/Mammography" TargetMode="External"/><Relationship Id="rId87" Type="http://schemas.openxmlformats.org/officeDocument/2006/relationships/hyperlink" Target="https://en.wikipedia.org/wiki/Foreign_body_aspiration" TargetMode="External"/><Relationship Id="rId61" Type="http://schemas.openxmlformats.org/officeDocument/2006/relationships/hyperlink" Target="https://en.wikipedia.org/wiki/Medical_abortion" TargetMode="External"/><Relationship Id="rId82" Type="http://schemas.openxmlformats.org/officeDocument/2006/relationships/hyperlink" Target="https://en.wikipedia.org/wiki/Bone_metastasis" TargetMode="External"/><Relationship Id="rId19" Type="http://schemas.openxmlformats.org/officeDocument/2006/relationships/hyperlink" Target="https://en.wikipedia.org/wiki/Ovarian_cancer" TargetMode="External"/><Relationship Id="rId14" Type="http://schemas.openxmlformats.org/officeDocument/2006/relationships/hyperlink" Target="https://en.wikipedia.org/wiki/Internal_medicine" TargetMode="External"/><Relationship Id="rId30" Type="http://schemas.openxmlformats.org/officeDocument/2006/relationships/hyperlink" Target="https://en.wikipedia.org/wiki/Weight_management" TargetMode="External"/><Relationship Id="rId35" Type="http://schemas.openxmlformats.org/officeDocument/2006/relationships/hyperlink" Target="https://en.wikipedia.org/wiki/Anesthesiology" TargetMode="External"/><Relationship Id="rId56" Type="http://schemas.openxmlformats.org/officeDocument/2006/relationships/hyperlink" Target="https://en.wikipedia.org/wiki/Epidural_blood_patch" TargetMode="External"/><Relationship Id="rId77" Type="http://schemas.openxmlformats.org/officeDocument/2006/relationships/hyperlink" Target="https://en.wikipedia.org/wiki/Oxygen_therapy" TargetMode="External"/><Relationship Id="rId100" Type="http://schemas.openxmlformats.org/officeDocument/2006/relationships/hyperlink" Target="https://en.wikipedia.org/wiki/Blue_baby_syndrome" TargetMode="External"/><Relationship Id="rId105" Type="http://schemas.openxmlformats.org/officeDocument/2006/relationships/hyperlink" Target="https://en.wikipedia.org/wiki/Sleep_deprivation" TargetMode="External"/><Relationship Id="rId8" Type="http://schemas.openxmlformats.org/officeDocument/2006/relationships/hyperlink" Target="https://en.wikipedia.org/wiki/Artificial_tears" TargetMode="External"/><Relationship Id="rId51" Type="http://schemas.openxmlformats.org/officeDocument/2006/relationships/hyperlink" Target="https://en.wikipedia.org/wiki/Respiratory_failure" TargetMode="External"/><Relationship Id="rId72" Type="http://schemas.openxmlformats.org/officeDocument/2006/relationships/hyperlink" Target="https://en.wikipedia.org/wiki/Roseola" TargetMode="External"/><Relationship Id="rId93" Type="http://schemas.openxmlformats.org/officeDocument/2006/relationships/hyperlink" Target="https://en.wikipedia.org/wiki/Bipolar_II_disorder" TargetMode="External"/><Relationship Id="rId98" Type="http://schemas.openxmlformats.org/officeDocument/2006/relationships/hyperlink" Target="https://en.wikipedia.org/wiki/Indigestion" TargetMode="External"/><Relationship Id="rId3" Type="http://schemas.openxmlformats.org/officeDocument/2006/relationships/hyperlink" Target="https://en.wikipedia.org/wiki/Angioplasty" TargetMode="External"/><Relationship Id="rId25" Type="http://schemas.openxmlformats.org/officeDocument/2006/relationships/hyperlink" Target="https://en.wikipedia.org/wiki/Ulcerative_colitis" TargetMode="External"/><Relationship Id="rId46" Type="http://schemas.openxmlformats.org/officeDocument/2006/relationships/hyperlink" Target="https://en.wikipedia.org/wiki/Uterine_artery_embolization" TargetMode="External"/><Relationship Id="rId67" Type="http://schemas.openxmlformats.org/officeDocument/2006/relationships/hyperlink" Target="https://en.wikipedia.org/wiki/Bipolar_disorder_in_childr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123"/>
  <sheetViews>
    <sheetView workbookViewId="0">
      <pane ySplit="1" topLeftCell="A2" activePane="bottomLeft" state="frozen"/>
      <selection pane="bottomLeft" activeCell="E1" sqref="E1:I1"/>
    </sheetView>
  </sheetViews>
  <sheetFormatPr defaultColWidth="12.5546875" defaultRowHeight="15.75" customHeight="1"/>
  <cols>
    <col min="2" max="2" width="14" customWidth="1"/>
    <col min="3" max="3" width="13.6640625" customWidth="1"/>
    <col min="4" max="4" width="33.109375" customWidth="1"/>
    <col min="5" max="5" width="13.88671875" customWidth="1"/>
    <col min="6" max="6" width="14" customWidth="1"/>
    <col min="7" max="7" width="13.44140625" customWidth="1"/>
    <col min="10" max="11" width="13.44140625" customWidth="1"/>
    <col min="12" max="12" width="13.6640625" customWidth="1"/>
  </cols>
  <sheetData>
    <row r="1" spans="1:25" ht="63.75" customHeight="1">
      <c r="A1" s="1" t="s">
        <v>0</v>
      </c>
      <c r="B1" s="1" t="s">
        <v>1</v>
      </c>
      <c r="C1" s="1" t="s">
        <v>2</v>
      </c>
      <c r="D1" s="1" t="s">
        <v>3</v>
      </c>
      <c r="E1" s="31" t="s">
        <v>4</v>
      </c>
      <c r="F1" s="31" t="s">
        <v>5</v>
      </c>
      <c r="G1" s="31" t="s">
        <v>6</v>
      </c>
      <c r="H1" s="31" t="s">
        <v>7</v>
      </c>
      <c r="I1" s="31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ht="13.8">
      <c r="A2" s="4" t="s">
        <v>25</v>
      </c>
      <c r="B2" s="5">
        <v>42428</v>
      </c>
      <c r="C2" s="5">
        <v>42455</v>
      </c>
      <c r="D2" s="6" t="s">
        <v>26</v>
      </c>
      <c r="E2" s="7">
        <v>15.41</v>
      </c>
      <c r="F2" s="7">
        <v>3275</v>
      </c>
      <c r="G2" s="7">
        <v>187</v>
      </c>
      <c r="H2" s="7">
        <v>15.56</v>
      </c>
      <c r="I2" s="7">
        <v>16</v>
      </c>
      <c r="J2" s="7">
        <v>15</v>
      </c>
      <c r="K2" s="7">
        <v>10396</v>
      </c>
      <c r="L2" s="7">
        <v>501</v>
      </c>
      <c r="M2" s="7">
        <v>13.62</v>
      </c>
      <c r="N2" s="7">
        <v>19.02</v>
      </c>
      <c r="O2" s="7">
        <f t="shared" ref="O2:P2" si="0">K2-F2</f>
        <v>7121</v>
      </c>
      <c r="P2" s="7">
        <f t="shared" si="0"/>
        <v>314</v>
      </c>
      <c r="Q2" s="7">
        <f t="shared" ref="Q2:Q123" si="1">E2-J2</f>
        <v>0.41000000000000014</v>
      </c>
      <c r="R2" s="7">
        <f t="shared" ref="R2:S2" si="2">H2-M2</f>
        <v>1.9400000000000013</v>
      </c>
      <c r="S2" s="7">
        <f t="shared" si="2"/>
        <v>-3.0199999999999996</v>
      </c>
      <c r="T2" s="8">
        <f t="shared" ref="T2:T123" si="3">AVERAGE(Q2:S2)</f>
        <v>-0.22333333333333272</v>
      </c>
      <c r="U2" s="9" t="str">
        <f t="shared" ref="U2:U123" si="4">IF(T2&lt;0, "1", "")</f>
        <v>1</v>
      </c>
      <c r="V2" s="7" t="str">
        <f t="shared" ref="V2:V123" si="5">IF(T2&gt;0, "1", "")</f>
        <v/>
      </c>
      <c r="W2" s="10" t="str">
        <f t="shared" ref="W2:W123" si="6">IF(ABS(T2)&gt;1, "1", "")</f>
        <v/>
      </c>
      <c r="X2" s="8">
        <f t="shared" ref="X2:X123" si="7">AVERAGE(E2,H2,I2)</f>
        <v>15.656666666666666</v>
      </c>
      <c r="Y2" s="8">
        <f t="shared" ref="Y2:Y123" si="8">AVERAGE(J2,M2,N2)</f>
        <v>15.88</v>
      </c>
    </row>
    <row r="3" spans="1:25" ht="13.8">
      <c r="A3" s="4" t="s">
        <v>25</v>
      </c>
      <c r="B3" s="11">
        <v>42694</v>
      </c>
      <c r="C3" s="11">
        <v>42721</v>
      </c>
      <c r="D3" s="6" t="s">
        <v>27</v>
      </c>
      <c r="E3" s="7">
        <v>15.71</v>
      </c>
      <c r="F3" s="7">
        <v>665</v>
      </c>
      <c r="G3" s="7">
        <v>33</v>
      </c>
      <c r="H3" s="7">
        <v>16.39</v>
      </c>
      <c r="I3" s="7">
        <v>16.62</v>
      </c>
      <c r="J3" s="7">
        <v>15.73</v>
      </c>
      <c r="K3" s="7">
        <v>2022</v>
      </c>
      <c r="L3" s="7">
        <v>102</v>
      </c>
      <c r="M3" s="7">
        <v>15.5</v>
      </c>
      <c r="N3" s="7">
        <v>16.73</v>
      </c>
      <c r="O3" s="7">
        <f t="shared" ref="O3:P3" si="9">K3-F3</f>
        <v>1357</v>
      </c>
      <c r="P3" s="7">
        <f t="shared" si="9"/>
        <v>69</v>
      </c>
      <c r="Q3" s="7">
        <f t="shared" si="1"/>
        <v>-1.9999999999999574E-2</v>
      </c>
      <c r="R3" s="7">
        <f t="shared" ref="R3:S3" si="10">H3-M3</f>
        <v>0.89000000000000057</v>
      </c>
      <c r="S3" s="7">
        <f t="shared" si="10"/>
        <v>-0.10999999999999943</v>
      </c>
      <c r="T3" s="8">
        <f t="shared" si="3"/>
        <v>0.25333333333333385</v>
      </c>
      <c r="U3" s="9" t="str">
        <f t="shared" si="4"/>
        <v/>
      </c>
      <c r="V3" s="7" t="str">
        <f t="shared" si="5"/>
        <v>1</v>
      </c>
      <c r="W3" s="10" t="str">
        <f t="shared" si="6"/>
        <v/>
      </c>
      <c r="X3" s="8">
        <f t="shared" si="7"/>
        <v>16.239999999999998</v>
      </c>
      <c r="Y3" s="8">
        <f t="shared" si="8"/>
        <v>15.986666666666666</v>
      </c>
    </row>
    <row r="4" spans="1:25" ht="13.8">
      <c r="A4" s="7" t="s">
        <v>25</v>
      </c>
      <c r="B4" s="11">
        <v>42694</v>
      </c>
      <c r="C4" s="11">
        <v>42721</v>
      </c>
      <c r="D4" s="6" t="s">
        <v>28</v>
      </c>
      <c r="E4" s="7">
        <v>16.34</v>
      </c>
      <c r="F4" s="7">
        <v>1409</v>
      </c>
      <c r="G4" s="7">
        <v>66</v>
      </c>
      <c r="H4" s="7">
        <v>16.38</v>
      </c>
      <c r="I4" s="7">
        <v>16.850000000000001</v>
      </c>
      <c r="J4" s="7">
        <v>16.29</v>
      </c>
      <c r="K4" s="7">
        <v>3021</v>
      </c>
      <c r="L4" s="7">
        <v>131</v>
      </c>
      <c r="M4" s="7">
        <v>15.39</v>
      </c>
      <c r="N4" s="7">
        <v>16.920000000000002</v>
      </c>
      <c r="O4" s="7">
        <f t="shared" ref="O4:P4" si="11">K4-F4</f>
        <v>1612</v>
      </c>
      <c r="P4" s="7">
        <f t="shared" si="11"/>
        <v>65</v>
      </c>
      <c r="Q4" s="7">
        <f t="shared" si="1"/>
        <v>5.0000000000000711E-2</v>
      </c>
      <c r="R4" s="7">
        <f t="shared" ref="R4:S4" si="12">H4-M4</f>
        <v>0.98999999999999844</v>
      </c>
      <c r="S4" s="7">
        <f t="shared" si="12"/>
        <v>-7.0000000000000284E-2</v>
      </c>
      <c r="T4" s="8">
        <f t="shared" si="3"/>
        <v>0.32333333333333297</v>
      </c>
      <c r="U4" s="9" t="str">
        <f t="shared" si="4"/>
        <v/>
      </c>
      <c r="V4" s="7" t="str">
        <f t="shared" si="5"/>
        <v>1</v>
      </c>
      <c r="W4" s="10" t="str">
        <f t="shared" si="6"/>
        <v/>
      </c>
      <c r="X4" s="8">
        <f t="shared" si="7"/>
        <v>16.523333333333333</v>
      </c>
      <c r="Y4" s="8">
        <f t="shared" si="8"/>
        <v>16.2</v>
      </c>
    </row>
    <row r="5" spans="1:25" ht="13.8">
      <c r="A5" s="7" t="s">
        <v>25</v>
      </c>
      <c r="B5" s="11">
        <v>42694</v>
      </c>
      <c r="C5" s="11">
        <v>42721</v>
      </c>
      <c r="D5" s="6" t="s">
        <v>29</v>
      </c>
      <c r="E5" s="7">
        <v>16.11</v>
      </c>
      <c r="F5" s="7">
        <v>1326</v>
      </c>
      <c r="G5" s="7">
        <v>70</v>
      </c>
      <c r="H5" s="7">
        <v>16.23</v>
      </c>
      <c r="I5" s="7">
        <v>20.18</v>
      </c>
      <c r="J5" s="7">
        <v>16.11</v>
      </c>
      <c r="K5" s="7">
        <v>3200</v>
      </c>
      <c r="L5" s="7">
        <v>163</v>
      </c>
      <c r="M5" s="7">
        <v>16.07</v>
      </c>
      <c r="N5" s="7">
        <v>17.489999999999998</v>
      </c>
      <c r="O5" s="7">
        <f t="shared" ref="O5:P5" si="13">K5-F5</f>
        <v>1874</v>
      </c>
      <c r="P5" s="7">
        <f t="shared" si="13"/>
        <v>93</v>
      </c>
      <c r="Q5" s="7">
        <f t="shared" si="1"/>
        <v>0</v>
      </c>
      <c r="R5" s="7">
        <f t="shared" ref="R5:S5" si="14">H5-M5</f>
        <v>0.16000000000000014</v>
      </c>
      <c r="S5" s="7">
        <f t="shared" si="14"/>
        <v>2.6900000000000013</v>
      </c>
      <c r="T5" s="8">
        <f t="shared" si="3"/>
        <v>0.95000000000000051</v>
      </c>
      <c r="U5" s="9" t="str">
        <f t="shared" si="4"/>
        <v/>
      </c>
      <c r="V5" s="7" t="str">
        <f t="shared" si="5"/>
        <v>1</v>
      </c>
      <c r="W5" s="10" t="str">
        <f t="shared" si="6"/>
        <v/>
      </c>
      <c r="X5" s="8">
        <f t="shared" si="7"/>
        <v>17.506666666666668</v>
      </c>
      <c r="Y5" s="8">
        <f t="shared" si="8"/>
        <v>16.556666666666668</v>
      </c>
    </row>
    <row r="6" spans="1:25" ht="13.8">
      <c r="A6" s="7" t="s">
        <v>25</v>
      </c>
      <c r="B6" s="11">
        <v>42694</v>
      </c>
      <c r="C6" s="11">
        <v>42721</v>
      </c>
      <c r="D6" s="6" t="s">
        <v>30</v>
      </c>
      <c r="E6" s="7">
        <v>12.33</v>
      </c>
      <c r="F6" s="7">
        <v>819</v>
      </c>
      <c r="G6" s="7">
        <v>63</v>
      </c>
      <c r="H6" s="7">
        <v>13.75</v>
      </c>
      <c r="I6" s="7">
        <v>15.8</v>
      </c>
      <c r="J6" s="7">
        <v>13.01</v>
      </c>
      <c r="K6" s="7">
        <v>2132</v>
      </c>
      <c r="L6" s="7">
        <v>120</v>
      </c>
      <c r="M6" s="7">
        <v>12.38</v>
      </c>
      <c r="N6" s="7">
        <v>16.2</v>
      </c>
      <c r="O6" s="7">
        <f t="shared" ref="O6:P6" si="15">K6-F6</f>
        <v>1313</v>
      </c>
      <c r="P6" s="7">
        <f t="shared" si="15"/>
        <v>57</v>
      </c>
      <c r="Q6" s="7">
        <f t="shared" si="1"/>
        <v>-0.67999999999999972</v>
      </c>
      <c r="R6" s="7">
        <f t="shared" ref="R6:S6" si="16">H6-M6</f>
        <v>1.3699999999999992</v>
      </c>
      <c r="S6" s="7">
        <f t="shared" si="16"/>
        <v>-0.39999999999999858</v>
      </c>
      <c r="T6" s="8">
        <f t="shared" si="3"/>
        <v>9.666666666666697E-2</v>
      </c>
      <c r="U6" s="9" t="str">
        <f t="shared" si="4"/>
        <v/>
      </c>
      <c r="V6" s="7" t="str">
        <f t="shared" si="5"/>
        <v>1</v>
      </c>
      <c r="W6" s="10" t="str">
        <f t="shared" si="6"/>
        <v/>
      </c>
      <c r="X6" s="8">
        <f t="shared" si="7"/>
        <v>13.959999999999999</v>
      </c>
      <c r="Y6" s="8">
        <f t="shared" si="8"/>
        <v>13.863333333333335</v>
      </c>
    </row>
    <row r="7" spans="1:25" ht="13.8">
      <c r="A7" s="7" t="s">
        <v>25</v>
      </c>
      <c r="B7" s="11">
        <v>42694</v>
      </c>
      <c r="C7" s="11">
        <v>42721</v>
      </c>
      <c r="D7" s="6" t="s">
        <v>31</v>
      </c>
      <c r="E7" s="7">
        <v>15.93</v>
      </c>
      <c r="F7" s="7">
        <v>1975</v>
      </c>
      <c r="G7" s="7">
        <v>84</v>
      </c>
      <c r="H7" s="7">
        <v>14.61</v>
      </c>
      <c r="I7" s="7">
        <v>18.100000000000001</v>
      </c>
      <c r="J7" s="7">
        <v>15.87</v>
      </c>
      <c r="K7" s="7">
        <v>3273</v>
      </c>
      <c r="L7" s="7">
        <v>148</v>
      </c>
      <c r="M7" s="7">
        <v>15.24</v>
      </c>
      <c r="N7" s="7">
        <v>16.78</v>
      </c>
      <c r="O7" s="7">
        <f t="shared" ref="O7:P7" si="17">K7-F7</f>
        <v>1298</v>
      </c>
      <c r="P7" s="7">
        <f t="shared" si="17"/>
        <v>64</v>
      </c>
      <c r="Q7" s="7">
        <f t="shared" si="1"/>
        <v>6.0000000000000497E-2</v>
      </c>
      <c r="R7" s="7">
        <f t="shared" ref="R7:S7" si="18">H7-M7</f>
        <v>-0.63000000000000078</v>
      </c>
      <c r="S7" s="7">
        <f t="shared" si="18"/>
        <v>1.3200000000000003</v>
      </c>
      <c r="T7" s="8">
        <f t="shared" si="3"/>
        <v>0.25</v>
      </c>
      <c r="U7" s="9" t="str">
        <f t="shared" si="4"/>
        <v/>
      </c>
      <c r="V7" s="7" t="str">
        <f t="shared" si="5"/>
        <v>1</v>
      </c>
      <c r="W7" s="10" t="str">
        <f t="shared" si="6"/>
        <v/>
      </c>
      <c r="X7" s="8">
        <f t="shared" si="7"/>
        <v>16.213333333333335</v>
      </c>
      <c r="Y7" s="8">
        <f t="shared" si="8"/>
        <v>15.963333333333333</v>
      </c>
    </row>
    <row r="8" spans="1:25" ht="13.8">
      <c r="A8" s="7" t="s">
        <v>25</v>
      </c>
      <c r="B8" s="11">
        <v>42694</v>
      </c>
      <c r="C8" s="11">
        <v>42721</v>
      </c>
      <c r="D8" s="6" t="s">
        <v>32</v>
      </c>
      <c r="E8" s="7">
        <v>10.71</v>
      </c>
      <c r="F8" s="7">
        <v>60</v>
      </c>
      <c r="G8" s="7">
        <v>4</v>
      </c>
      <c r="H8" s="7">
        <v>9.73</v>
      </c>
      <c r="I8" s="7">
        <v>13.02</v>
      </c>
      <c r="J8" s="7">
        <v>12.71</v>
      </c>
      <c r="K8" s="7">
        <v>1395</v>
      </c>
      <c r="L8" s="7">
        <v>78</v>
      </c>
      <c r="M8" s="7">
        <v>11.97</v>
      </c>
      <c r="N8" s="7">
        <v>14.72</v>
      </c>
      <c r="O8" s="7">
        <f t="shared" ref="O8:P8" si="19">K8-F8</f>
        <v>1335</v>
      </c>
      <c r="P8" s="7">
        <f t="shared" si="19"/>
        <v>74</v>
      </c>
      <c r="Q8" s="7">
        <f t="shared" si="1"/>
        <v>-2</v>
      </c>
      <c r="R8" s="7">
        <f t="shared" ref="R8:S8" si="20">H8-M8</f>
        <v>-2.2400000000000002</v>
      </c>
      <c r="S8" s="7">
        <f t="shared" si="20"/>
        <v>-1.7000000000000011</v>
      </c>
      <c r="T8" s="8">
        <f t="shared" si="3"/>
        <v>-1.9800000000000004</v>
      </c>
      <c r="U8" s="9" t="str">
        <f t="shared" si="4"/>
        <v>1</v>
      </c>
      <c r="V8" s="7" t="str">
        <f t="shared" si="5"/>
        <v/>
      </c>
      <c r="W8" s="10" t="str">
        <f t="shared" si="6"/>
        <v>1</v>
      </c>
      <c r="X8" s="8">
        <f t="shared" si="7"/>
        <v>11.153333333333334</v>
      </c>
      <c r="Y8" s="8">
        <f t="shared" si="8"/>
        <v>13.133333333333333</v>
      </c>
    </row>
    <row r="9" spans="1:25" ht="13.8">
      <c r="A9" s="7" t="s">
        <v>25</v>
      </c>
      <c r="B9" s="11">
        <v>42694</v>
      </c>
      <c r="C9" s="11">
        <v>42721</v>
      </c>
      <c r="D9" s="6" t="s">
        <v>33</v>
      </c>
      <c r="E9" s="7">
        <v>13.19</v>
      </c>
      <c r="F9" s="7">
        <v>204</v>
      </c>
      <c r="G9" s="7">
        <v>12</v>
      </c>
      <c r="H9" s="7">
        <v>14.01</v>
      </c>
      <c r="I9" s="7">
        <v>16.59</v>
      </c>
      <c r="J9" s="7">
        <v>14.64</v>
      </c>
      <c r="K9" s="7">
        <v>1374</v>
      </c>
      <c r="L9" s="7">
        <v>69</v>
      </c>
      <c r="M9" s="7">
        <v>14.72</v>
      </c>
      <c r="N9" s="7">
        <v>16.75</v>
      </c>
      <c r="O9" s="7">
        <f t="shared" ref="O9:P9" si="21">K9-F9</f>
        <v>1170</v>
      </c>
      <c r="P9" s="7">
        <f t="shared" si="21"/>
        <v>57</v>
      </c>
      <c r="Q9" s="7">
        <f t="shared" si="1"/>
        <v>-1.4500000000000011</v>
      </c>
      <c r="R9" s="7">
        <f t="shared" ref="R9:S9" si="22">H9-M9</f>
        <v>-0.71000000000000085</v>
      </c>
      <c r="S9" s="7">
        <f t="shared" si="22"/>
        <v>-0.16000000000000014</v>
      </c>
      <c r="T9" s="8">
        <f t="shared" si="3"/>
        <v>-0.77333333333333398</v>
      </c>
      <c r="U9" s="9" t="str">
        <f t="shared" si="4"/>
        <v>1</v>
      </c>
      <c r="V9" s="7" t="str">
        <f t="shared" si="5"/>
        <v/>
      </c>
      <c r="W9" s="10" t="str">
        <f t="shared" si="6"/>
        <v/>
      </c>
      <c r="X9" s="8">
        <f t="shared" si="7"/>
        <v>14.596666666666666</v>
      </c>
      <c r="Y9" s="8">
        <f t="shared" si="8"/>
        <v>15.37</v>
      </c>
    </row>
    <row r="10" spans="1:25" ht="13.8">
      <c r="A10" s="7" t="s">
        <v>25</v>
      </c>
      <c r="B10" s="11">
        <v>42694</v>
      </c>
      <c r="C10" s="11">
        <v>42721</v>
      </c>
      <c r="D10" s="6" t="s">
        <v>34</v>
      </c>
      <c r="E10" s="7">
        <v>13.67</v>
      </c>
      <c r="F10" s="7">
        <v>530</v>
      </c>
      <c r="G10" s="7">
        <v>35</v>
      </c>
      <c r="H10" s="7">
        <v>13.52</v>
      </c>
      <c r="I10" s="7">
        <v>13.84</v>
      </c>
      <c r="J10" s="7">
        <v>19.48</v>
      </c>
      <c r="K10" s="7">
        <v>811</v>
      </c>
      <c r="L10" s="7">
        <v>32</v>
      </c>
      <c r="M10" s="7">
        <v>15.98</v>
      </c>
      <c r="N10" s="7">
        <v>24.79</v>
      </c>
      <c r="O10" s="7">
        <f t="shared" ref="O10:P10" si="23">K10-F10</f>
        <v>281</v>
      </c>
      <c r="P10" s="7">
        <f t="shared" si="23"/>
        <v>-3</v>
      </c>
      <c r="Q10" s="7">
        <f t="shared" si="1"/>
        <v>-5.8100000000000005</v>
      </c>
      <c r="R10" s="7">
        <f t="shared" ref="R10:S10" si="24">H10-M10</f>
        <v>-2.4600000000000009</v>
      </c>
      <c r="S10" s="7">
        <f t="shared" si="24"/>
        <v>-10.95</v>
      </c>
      <c r="T10" s="8">
        <f t="shared" si="3"/>
        <v>-6.4066666666666663</v>
      </c>
      <c r="U10" s="9" t="str">
        <f t="shared" si="4"/>
        <v>1</v>
      </c>
      <c r="V10" s="7" t="str">
        <f t="shared" si="5"/>
        <v/>
      </c>
      <c r="W10" s="10" t="str">
        <f t="shared" si="6"/>
        <v>1</v>
      </c>
      <c r="X10" s="8">
        <f t="shared" si="7"/>
        <v>13.676666666666668</v>
      </c>
      <c r="Y10" s="8">
        <f t="shared" si="8"/>
        <v>20.083333333333332</v>
      </c>
    </row>
    <row r="11" spans="1:25" ht="13.8">
      <c r="A11" s="7" t="s">
        <v>25</v>
      </c>
      <c r="B11" s="11">
        <v>42694</v>
      </c>
      <c r="C11" s="11">
        <v>42721</v>
      </c>
      <c r="D11" s="12" t="s">
        <v>35</v>
      </c>
      <c r="E11" s="7">
        <v>12.8</v>
      </c>
      <c r="F11" s="7">
        <v>4233</v>
      </c>
      <c r="G11" s="7">
        <v>224</v>
      </c>
      <c r="H11" s="7">
        <v>13.63</v>
      </c>
      <c r="I11" s="7">
        <v>16.45</v>
      </c>
      <c r="J11" s="7">
        <v>12.79</v>
      </c>
      <c r="K11" s="7">
        <v>4417</v>
      </c>
      <c r="L11" s="7">
        <v>236</v>
      </c>
      <c r="M11" s="7">
        <v>13.7</v>
      </c>
      <c r="N11" s="7">
        <v>16.41</v>
      </c>
      <c r="O11" s="7">
        <f t="shared" ref="O11:P11" si="25">K11-F11</f>
        <v>184</v>
      </c>
      <c r="P11" s="7">
        <f t="shared" si="25"/>
        <v>12</v>
      </c>
      <c r="Q11" s="7">
        <f t="shared" si="1"/>
        <v>1.0000000000001563E-2</v>
      </c>
      <c r="R11" s="7">
        <f t="shared" ref="R11:S11" si="26">H11-M11</f>
        <v>-6.9999999999998508E-2</v>
      </c>
      <c r="S11" s="7">
        <f t="shared" si="26"/>
        <v>3.9999999999999147E-2</v>
      </c>
      <c r="T11" s="8">
        <f t="shared" si="3"/>
        <v>-6.6666666666659324E-3</v>
      </c>
      <c r="U11" s="9" t="str">
        <f t="shared" si="4"/>
        <v>1</v>
      </c>
      <c r="V11" s="7" t="str">
        <f t="shared" si="5"/>
        <v/>
      </c>
      <c r="W11" s="10" t="str">
        <f t="shared" si="6"/>
        <v/>
      </c>
      <c r="X11" s="8">
        <f t="shared" si="7"/>
        <v>14.293333333333331</v>
      </c>
      <c r="Y11" s="8">
        <f t="shared" si="8"/>
        <v>14.299999999999999</v>
      </c>
    </row>
    <row r="12" spans="1:25" ht="13.8">
      <c r="A12" s="7" t="s">
        <v>25</v>
      </c>
      <c r="B12" s="11">
        <v>42694</v>
      </c>
      <c r="C12" s="11">
        <v>42721</v>
      </c>
      <c r="D12" s="6" t="s">
        <v>36</v>
      </c>
      <c r="E12" s="7">
        <v>14.21</v>
      </c>
      <c r="F12" s="7">
        <v>2004</v>
      </c>
      <c r="G12" s="7">
        <v>99</v>
      </c>
      <c r="H12" s="7">
        <v>14.37</v>
      </c>
      <c r="I12" s="7">
        <v>16.46</v>
      </c>
      <c r="J12" s="7">
        <v>13.74</v>
      </c>
      <c r="K12" s="7">
        <v>2236</v>
      </c>
      <c r="L12" s="7">
        <v>114</v>
      </c>
      <c r="M12" s="7">
        <v>13.97</v>
      </c>
      <c r="N12" s="7">
        <v>15.94</v>
      </c>
      <c r="O12" s="7">
        <f t="shared" ref="O12:P12" si="27">K12-F12</f>
        <v>232</v>
      </c>
      <c r="P12" s="7">
        <f t="shared" si="27"/>
        <v>15</v>
      </c>
      <c r="Q12" s="7">
        <f t="shared" si="1"/>
        <v>0.47000000000000064</v>
      </c>
      <c r="R12" s="7">
        <f t="shared" ref="R12:S12" si="28">H12-M12</f>
        <v>0.39999999999999858</v>
      </c>
      <c r="S12" s="7">
        <f t="shared" si="28"/>
        <v>0.52000000000000135</v>
      </c>
      <c r="T12" s="8">
        <f t="shared" si="3"/>
        <v>0.46333333333333354</v>
      </c>
      <c r="U12" s="9" t="str">
        <f t="shared" si="4"/>
        <v/>
      </c>
      <c r="V12" s="7" t="str">
        <f t="shared" si="5"/>
        <v>1</v>
      </c>
      <c r="W12" s="10" t="str">
        <f t="shared" si="6"/>
        <v/>
      </c>
      <c r="X12" s="8">
        <f t="shared" si="7"/>
        <v>15.013333333333334</v>
      </c>
      <c r="Y12" s="8">
        <f t="shared" si="8"/>
        <v>14.549999999999999</v>
      </c>
    </row>
    <row r="13" spans="1:25" ht="13.8">
      <c r="A13" s="7" t="s">
        <v>25</v>
      </c>
      <c r="B13" s="11">
        <v>42694</v>
      </c>
      <c r="C13" s="11">
        <v>42721</v>
      </c>
      <c r="D13" s="6" t="s">
        <v>37</v>
      </c>
      <c r="E13" s="7">
        <v>14.18</v>
      </c>
      <c r="F13" s="7">
        <v>4567</v>
      </c>
      <c r="G13" s="7">
        <v>224</v>
      </c>
      <c r="H13" s="7">
        <v>14.43</v>
      </c>
      <c r="I13" s="30">
        <v>66.400000000000006</v>
      </c>
      <c r="J13" s="7">
        <v>13.79</v>
      </c>
      <c r="K13" s="7">
        <v>3958</v>
      </c>
      <c r="L13" s="7">
        <v>214</v>
      </c>
      <c r="M13" s="7">
        <v>14.6</v>
      </c>
      <c r="N13" s="7">
        <v>16.100000000000001</v>
      </c>
      <c r="O13" s="7">
        <f t="shared" ref="O13:P13" si="29">K13-F13</f>
        <v>-609</v>
      </c>
      <c r="P13" s="7">
        <f t="shared" si="29"/>
        <v>-10</v>
      </c>
      <c r="Q13" s="7">
        <f t="shared" si="1"/>
        <v>0.39000000000000057</v>
      </c>
      <c r="R13" s="7">
        <f t="shared" ref="R13:S13" si="30">H13-M13</f>
        <v>-0.16999999999999993</v>
      </c>
      <c r="S13" s="7">
        <f t="shared" si="30"/>
        <v>50.300000000000004</v>
      </c>
      <c r="T13" s="8">
        <f t="shared" si="3"/>
        <v>16.84</v>
      </c>
      <c r="U13" s="9" t="str">
        <f t="shared" si="4"/>
        <v/>
      </c>
      <c r="V13" s="7" t="str">
        <f t="shared" si="5"/>
        <v>1</v>
      </c>
      <c r="W13" s="10" t="str">
        <f t="shared" si="6"/>
        <v>1</v>
      </c>
      <c r="X13" s="8">
        <f t="shared" si="7"/>
        <v>31.67</v>
      </c>
      <c r="Y13" s="8">
        <f t="shared" si="8"/>
        <v>14.83</v>
      </c>
    </row>
    <row r="14" spans="1:25" ht="13.8">
      <c r="A14" s="7" t="s">
        <v>25</v>
      </c>
      <c r="B14" s="11">
        <v>42694</v>
      </c>
      <c r="C14" s="11">
        <v>42721</v>
      </c>
      <c r="D14" s="6" t="s">
        <v>38</v>
      </c>
      <c r="E14" s="7">
        <v>14.27</v>
      </c>
      <c r="F14" s="7">
        <v>2168</v>
      </c>
      <c r="G14" s="7">
        <v>143</v>
      </c>
      <c r="H14" s="7">
        <v>15.56</v>
      </c>
      <c r="I14" s="7">
        <v>15.68</v>
      </c>
      <c r="J14" s="7">
        <v>14.26</v>
      </c>
      <c r="K14" s="7">
        <v>2073</v>
      </c>
      <c r="L14" s="7">
        <v>139</v>
      </c>
      <c r="M14" s="7">
        <v>15.16</v>
      </c>
      <c r="N14" s="7">
        <v>15.24</v>
      </c>
      <c r="O14" s="7">
        <f t="shared" ref="O14:P14" si="31">K14-F14</f>
        <v>-95</v>
      </c>
      <c r="P14" s="7">
        <f t="shared" si="31"/>
        <v>-4</v>
      </c>
      <c r="Q14" s="7">
        <f t="shared" si="1"/>
        <v>9.9999999999997868E-3</v>
      </c>
      <c r="R14" s="7">
        <f t="shared" ref="R14:S14" si="32">H14-M14</f>
        <v>0.40000000000000036</v>
      </c>
      <c r="S14" s="7">
        <f t="shared" si="32"/>
        <v>0.4399999999999995</v>
      </c>
      <c r="T14" s="8">
        <f t="shared" si="3"/>
        <v>0.28333333333333321</v>
      </c>
      <c r="U14" s="9" t="str">
        <f t="shared" si="4"/>
        <v/>
      </c>
      <c r="V14" s="7" t="str">
        <f t="shared" si="5"/>
        <v>1</v>
      </c>
      <c r="W14" s="10" t="str">
        <f t="shared" si="6"/>
        <v/>
      </c>
      <c r="X14" s="8">
        <f t="shared" si="7"/>
        <v>15.17</v>
      </c>
      <c r="Y14" s="8">
        <f t="shared" si="8"/>
        <v>14.886666666666668</v>
      </c>
    </row>
    <row r="15" spans="1:25" ht="13.8">
      <c r="A15" s="7" t="s">
        <v>25</v>
      </c>
      <c r="B15" s="11">
        <v>42694</v>
      </c>
      <c r="C15" s="11">
        <v>42721</v>
      </c>
      <c r="D15" s="6" t="s">
        <v>39</v>
      </c>
      <c r="E15" s="7">
        <v>14.44</v>
      </c>
      <c r="F15" s="7">
        <v>530</v>
      </c>
      <c r="G15" s="7">
        <v>27</v>
      </c>
      <c r="H15" s="7">
        <v>13.75</v>
      </c>
      <c r="I15" s="7">
        <v>17.02</v>
      </c>
      <c r="J15" s="7">
        <v>13.77</v>
      </c>
      <c r="K15" s="7">
        <v>701</v>
      </c>
      <c r="L15" s="7">
        <v>37</v>
      </c>
      <c r="M15" s="7">
        <v>13.38</v>
      </c>
      <c r="N15" s="7">
        <v>16.32</v>
      </c>
      <c r="O15" s="7">
        <f t="shared" ref="O15:P15" si="33">K15-F15</f>
        <v>171</v>
      </c>
      <c r="P15" s="7">
        <f t="shared" si="33"/>
        <v>10</v>
      </c>
      <c r="Q15" s="7">
        <f t="shared" si="1"/>
        <v>0.66999999999999993</v>
      </c>
      <c r="R15" s="7">
        <f t="shared" ref="R15:S15" si="34">H15-M15</f>
        <v>0.36999999999999922</v>
      </c>
      <c r="S15" s="7">
        <f t="shared" si="34"/>
        <v>0.69999999999999929</v>
      </c>
      <c r="T15" s="8">
        <f t="shared" si="3"/>
        <v>0.57999999999999952</v>
      </c>
      <c r="U15" s="9" t="str">
        <f t="shared" si="4"/>
        <v/>
      </c>
      <c r="V15" s="7" t="str">
        <f t="shared" si="5"/>
        <v>1</v>
      </c>
      <c r="W15" s="10" t="str">
        <f t="shared" si="6"/>
        <v/>
      </c>
      <c r="X15" s="8">
        <f t="shared" si="7"/>
        <v>15.069999999999999</v>
      </c>
      <c r="Y15" s="8">
        <f t="shared" si="8"/>
        <v>14.49</v>
      </c>
    </row>
    <row r="16" spans="1:25" ht="13.8">
      <c r="A16" s="7" t="s">
        <v>25</v>
      </c>
      <c r="B16" s="11">
        <v>42694</v>
      </c>
      <c r="C16" s="11">
        <v>42721</v>
      </c>
      <c r="D16" s="12" t="s">
        <v>40</v>
      </c>
      <c r="E16" s="7">
        <v>13.36</v>
      </c>
      <c r="F16" s="7">
        <v>2606</v>
      </c>
      <c r="G16" s="7">
        <v>128</v>
      </c>
      <c r="H16" s="7">
        <v>12.08</v>
      </c>
      <c r="I16" s="7">
        <v>15.81</v>
      </c>
      <c r="J16" s="7">
        <v>13.36</v>
      </c>
      <c r="K16" s="7">
        <v>2688</v>
      </c>
      <c r="L16" s="7">
        <v>135</v>
      </c>
      <c r="M16" s="7">
        <v>12.25</v>
      </c>
      <c r="N16" s="7">
        <v>15.75</v>
      </c>
      <c r="O16" s="7">
        <f t="shared" ref="O16:P16" si="35">K16-F16</f>
        <v>82</v>
      </c>
      <c r="P16" s="7">
        <f t="shared" si="35"/>
        <v>7</v>
      </c>
      <c r="Q16" s="7">
        <f t="shared" si="1"/>
        <v>0</v>
      </c>
      <c r="R16" s="7">
        <f t="shared" ref="R16:S16" si="36">H16-M16</f>
        <v>-0.16999999999999993</v>
      </c>
      <c r="S16" s="7">
        <f t="shared" si="36"/>
        <v>6.0000000000000497E-2</v>
      </c>
      <c r="T16" s="8">
        <f t="shared" si="3"/>
        <v>-3.666666666666648E-2</v>
      </c>
      <c r="U16" s="9" t="str">
        <f t="shared" si="4"/>
        <v>1</v>
      </c>
      <c r="V16" s="7" t="str">
        <f t="shared" si="5"/>
        <v/>
      </c>
      <c r="W16" s="10" t="str">
        <f t="shared" si="6"/>
        <v/>
      </c>
      <c r="X16" s="8">
        <f t="shared" si="7"/>
        <v>13.75</v>
      </c>
      <c r="Y16" s="8">
        <f t="shared" si="8"/>
        <v>13.786666666666667</v>
      </c>
    </row>
    <row r="17" spans="1:25" ht="13.8">
      <c r="A17" s="7" t="s">
        <v>25</v>
      </c>
      <c r="B17" s="11">
        <v>42694</v>
      </c>
      <c r="C17" s="11">
        <v>42721</v>
      </c>
      <c r="D17" s="12" t="s">
        <v>41</v>
      </c>
      <c r="E17" s="7">
        <v>18.72</v>
      </c>
      <c r="F17" s="7">
        <v>404</v>
      </c>
      <c r="G17" s="7">
        <v>18</v>
      </c>
      <c r="H17" s="7">
        <v>18.54</v>
      </c>
      <c r="I17" s="7">
        <v>21.54</v>
      </c>
      <c r="J17" s="7">
        <v>18.14</v>
      </c>
      <c r="K17" s="7">
        <v>471</v>
      </c>
      <c r="L17" s="7">
        <v>21</v>
      </c>
      <c r="M17" s="7">
        <v>17.68</v>
      </c>
      <c r="N17" s="7">
        <v>21.01</v>
      </c>
      <c r="O17" s="7">
        <f t="shared" ref="O17:P17" si="37">K17-F17</f>
        <v>67</v>
      </c>
      <c r="P17" s="7">
        <f t="shared" si="37"/>
        <v>3</v>
      </c>
      <c r="Q17" s="7">
        <f t="shared" si="1"/>
        <v>0.57999999999999829</v>
      </c>
      <c r="R17" s="7">
        <f t="shared" ref="R17:S17" si="38">H17-M17</f>
        <v>0.85999999999999943</v>
      </c>
      <c r="S17" s="7">
        <f t="shared" si="38"/>
        <v>0.52999999999999758</v>
      </c>
      <c r="T17" s="8">
        <f t="shared" si="3"/>
        <v>0.65666666666666507</v>
      </c>
      <c r="U17" s="9" t="str">
        <f t="shared" si="4"/>
        <v/>
      </c>
      <c r="V17" s="7" t="str">
        <f t="shared" si="5"/>
        <v>1</v>
      </c>
      <c r="W17" s="10" t="str">
        <f t="shared" si="6"/>
        <v/>
      </c>
      <c r="X17" s="8">
        <f t="shared" si="7"/>
        <v>19.599999999999998</v>
      </c>
      <c r="Y17" s="8">
        <f t="shared" si="8"/>
        <v>18.943333333333332</v>
      </c>
    </row>
    <row r="18" spans="1:25" ht="13.8">
      <c r="A18" s="7" t="s">
        <v>25</v>
      </c>
      <c r="B18" s="11">
        <v>42694</v>
      </c>
      <c r="C18" s="11">
        <v>42721</v>
      </c>
      <c r="D18" s="6" t="s">
        <v>42</v>
      </c>
      <c r="E18" s="7">
        <v>15.13</v>
      </c>
      <c r="F18" s="7">
        <v>3039</v>
      </c>
      <c r="G18" s="7">
        <v>152</v>
      </c>
      <c r="H18" s="7">
        <v>14.72</v>
      </c>
      <c r="I18" s="7">
        <v>17.18</v>
      </c>
      <c r="J18" s="7">
        <v>15.15</v>
      </c>
      <c r="K18" s="7">
        <v>3022</v>
      </c>
      <c r="L18" s="7">
        <v>151</v>
      </c>
      <c r="M18" s="7">
        <v>14.72</v>
      </c>
      <c r="N18" s="7">
        <v>17.190000000000001</v>
      </c>
      <c r="O18" s="7">
        <f t="shared" ref="O18:P18" si="39">K18-F18</f>
        <v>-17</v>
      </c>
      <c r="P18" s="7">
        <f t="shared" si="39"/>
        <v>-1</v>
      </c>
      <c r="Q18" s="7">
        <f t="shared" si="1"/>
        <v>-1.9999999999999574E-2</v>
      </c>
      <c r="R18" s="7">
        <f t="shared" ref="R18:S18" si="40">H18-M18</f>
        <v>0</v>
      </c>
      <c r="S18" s="7">
        <f t="shared" si="40"/>
        <v>-1.0000000000001563E-2</v>
      </c>
      <c r="T18" s="8">
        <f t="shared" si="3"/>
        <v>-1.0000000000000378E-2</v>
      </c>
      <c r="U18" s="9" t="str">
        <f t="shared" si="4"/>
        <v>1</v>
      </c>
      <c r="V18" s="7" t="str">
        <f t="shared" si="5"/>
        <v/>
      </c>
      <c r="W18" s="10" t="str">
        <f t="shared" si="6"/>
        <v/>
      </c>
      <c r="X18" s="8">
        <f t="shared" si="7"/>
        <v>15.676666666666668</v>
      </c>
      <c r="Y18" s="8">
        <f t="shared" si="8"/>
        <v>15.686666666666667</v>
      </c>
    </row>
    <row r="19" spans="1:25" ht="13.8">
      <c r="A19" s="7" t="s">
        <v>25</v>
      </c>
      <c r="B19" s="11">
        <v>42694</v>
      </c>
      <c r="C19" s="11">
        <v>42721</v>
      </c>
      <c r="D19" s="6" t="s">
        <v>43</v>
      </c>
      <c r="E19" s="7">
        <v>11.41</v>
      </c>
      <c r="F19" s="7">
        <v>571</v>
      </c>
      <c r="G19" s="7">
        <v>50</v>
      </c>
      <c r="H19" s="7">
        <v>18.62</v>
      </c>
      <c r="I19" s="7">
        <v>27.16</v>
      </c>
      <c r="J19" s="7">
        <v>11.98</v>
      </c>
      <c r="K19" s="7">
        <v>569</v>
      </c>
      <c r="L19" s="7">
        <v>44</v>
      </c>
      <c r="M19" s="7">
        <v>18.77</v>
      </c>
      <c r="N19" s="7">
        <v>28.53</v>
      </c>
      <c r="O19" s="7">
        <f t="shared" ref="O19:P19" si="41">K19-F19</f>
        <v>-2</v>
      </c>
      <c r="P19" s="7">
        <f t="shared" si="41"/>
        <v>-6</v>
      </c>
      <c r="Q19" s="7">
        <f t="shared" si="1"/>
        <v>-0.57000000000000028</v>
      </c>
      <c r="R19" s="7">
        <f t="shared" ref="R19:S19" si="42">H19-M19</f>
        <v>-0.14999999999999858</v>
      </c>
      <c r="S19" s="7">
        <f t="shared" si="42"/>
        <v>-1.370000000000001</v>
      </c>
      <c r="T19" s="8">
        <f t="shared" si="3"/>
        <v>-0.69666666666666666</v>
      </c>
      <c r="U19" s="9" t="str">
        <f t="shared" si="4"/>
        <v>1</v>
      </c>
      <c r="V19" s="7" t="str">
        <f t="shared" si="5"/>
        <v/>
      </c>
      <c r="W19" s="10" t="str">
        <f t="shared" si="6"/>
        <v/>
      </c>
      <c r="X19" s="8">
        <f t="shared" si="7"/>
        <v>19.063333333333333</v>
      </c>
      <c r="Y19" s="8">
        <f t="shared" si="8"/>
        <v>19.760000000000002</v>
      </c>
    </row>
    <row r="20" spans="1:25" ht="13.8">
      <c r="A20" s="7" t="s">
        <v>25</v>
      </c>
      <c r="B20" s="11">
        <v>42694</v>
      </c>
      <c r="C20" s="11">
        <v>42721</v>
      </c>
      <c r="D20" s="6" t="s">
        <v>44</v>
      </c>
      <c r="E20" s="7">
        <v>15.26</v>
      </c>
      <c r="F20" s="7">
        <v>1231</v>
      </c>
      <c r="G20" s="7">
        <v>77</v>
      </c>
      <c r="H20" s="7">
        <v>15.91</v>
      </c>
      <c r="I20" s="7">
        <v>16.37</v>
      </c>
      <c r="J20" s="7">
        <v>15.26</v>
      </c>
      <c r="K20" s="7">
        <v>1232</v>
      </c>
      <c r="L20" s="7">
        <v>77</v>
      </c>
      <c r="M20" s="7">
        <v>15.92</v>
      </c>
      <c r="N20" s="7">
        <v>16.39</v>
      </c>
      <c r="O20" s="7">
        <f t="shared" ref="O20:P20" si="43">K20-F20</f>
        <v>1</v>
      </c>
      <c r="P20" s="7">
        <f t="shared" si="43"/>
        <v>0</v>
      </c>
      <c r="Q20" s="7">
        <f t="shared" si="1"/>
        <v>0</v>
      </c>
      <c r="R20" s="7">
        <f t="shared" ref="R20:S20" si="44">H20-M20</f>
        <v>-9.9999999999997868E-3</v>
      </c>
      <c r="S20" s="7">
        <f t="shared" si="44"/>
        <v>-1.9999999999999574E-2</v>
      </c>
      <c r="T20" s="8">
        <f t="shared" si="3"/>
        <v>-9.9999999999997868E-3</v>
      </c>
      <c r="U20" s="9" t="str">
        <f t="shared" si="4"/>
        <v>1</v>
      </c>
      <c r="V20" s="7" t="str">
        <f t="shared" si="5"/>
        <v/>
      </c>
      <c r="W20" s="10" t="str">
        <f t="shared" si="6"/>
        <v/>
      </c>
      <c r="X20" s="8">
        <f t="shared" si="7"/>
        <v>15.846666666666669</v>
      </c>
      <c r="Y20" s="8">
        <f t="shared" si="8"/>
        <v>15.856666666666667</v>
      </c>
    </row>
    <row r="21" spans="1:25" ht="13.8">
      <c r="A21" s="7" t="s">
        <v>25</v>
      </c>
      <c r="B21" s="11">
        <v>42694</v>
      </c>
      <c r="C21" s="11">
        <v>42721</v>
      </c>
      <c r="D21" s="12" t="s">
        <v>26</v>
      </c>
      <c r="E21" s="7">
        <v>14.85</v>
      </c>
      <c r="F21" s="7">
        <v>10588</v>
      </c>
      <c r="G21" s="7">
        <v>513</v>
      </c>
      <c r="H21" s="7">
        <v>13.52</v>
      </c>
      <c r="I21" s="7">
        <v>18.850000000000001</v>
      </c>
      <c r="J21" s="7">
        <v>14.85</v>
      </c>
      <c r="K21" s="7">
        <v>10587</v>
      </c>
      <c r="L21" s="7">
        <v>513</v>
      </c>
      <c r="M21" s="7">
        <v>13.53</v>
      </c>
      <c r="N21" s="7">
        <v>18.850000000000001</v>
      </c>
      <c r="O21" s="7">
        <f t="shared" ref="O21:P21" si="45">K21-F21</f>
        <v>-1</v>
      </c>
      <c r="P21" s="7">
        <f t="shared" si="45"/>
        <v>0</v>
      </c>
      <c r="Q21" s="7">
        <f t="shared" si="1"/>
        <v>0</v>
      </c>
      <c r="R21" s="7">
        <f t="shared" ref="R21:S21" si="46">H21-M21</f>
        <v>-9.9999999999997868E-3</v>
      </c>
      <c r="S21" s="7">
        <f t="shared" si="46"/>
        <v>0</v>
      </c>
      <c r="T21" s="8">
        <f t="shared" si="3"/>
        <v>-3.3333333333332624E-3</v>
      </c>
      <c r="U21" s="9" t="str">
        <f t="shared" si="4"/>
        <v>1</v>
      </c>
      <c r="V21" s="7" t="str">
        <f t="shared" si="5"/>
        <v/>
      </c>
      <c r="W21" s="10" t="str">
        <f t="shared" si="6"/>
        <v/>
      </c>
      <c r="X21" s="8">
        <f t="shared" si="7"/>
        <v>15.74</v>
      </c>
      <c r="Y21" s="8">
        <f t="shared" si="8"/>
        <v>15.743333333333334</v>
      </c>
    </row>
    <row r="22" spans="1:25" ht="13.8">
      <c r="A22" s="4" t="s">
        <v>25</v>
      </c>
      <c r="B22" s="11">
        <v>43058</v>
      </c>
      <c r="C22" s="11">
        <v>43091</v>
      </c>
      <c r="D22" s="6" t="s">
        <v>45</v>
      </c>
      <c r="E22" s="7">
        <v>12.17</v>
      </c>
      <c r="F22" s="7">
        <v>182</v>
      </c>
      <c r="G22" s="7">
        <v>13</v>
      </c>
      <c r="H22" s="7">
        <v>12.8</v>
      </c>
      <c r="I22" s="7">
        <v>12.79</v>
      </c>
      <c r="J22" s="7">
        <v>11.98</v>
      </c>
      <c r="K22" s="7">
        <v>3716</v>
      </c>
      <c r="L22" s="7">
        <v>184</v>
      </c>
      <c r="M22" s="7">
        <v>11.13</v>
      </c>
      <c r="N22" s="7">
        <v>13.89</v>
      </c>
      <c r="O22" s="7">
        <f t="shared" ref="O22:P22" si="47">K22-F22</f>
        <v>3534</v>
      </c>
      <c r="P22" s="7">
        <f t="shared" si="47"/>
        <v>171</v>
      </c>
      <c r="Q22" s="7">
        <f t="shared" si="1"/>
        <v>0.1899999999999995</v>
      </c>
      <c r="R22" s="7">
        <f t="shared" ref="R22:S22" si="48">H22-M22</f>
        <v>1.67</v>
      </c>
      <c r="S22" s="7">
        <f t="shared" si="48"/>
        <v>-1.1000000000000014</v>
      </c>
      <c r="T22" s="8">
        <f t="shared" si="3"/>
        <v>0.25333333333333269</v>
      </c>
      <c r="U22" s="9" t="str">
        <f t="shared" si="4"/>
        <v/>
      </c>
      <c r="V22" s="7" t="str">
        <f t="shared" si="5"/>
        <v>1</v>
      </c>
      <c r="W22" s="10" t="str">
        <f t="shared" si="6"/>
        <v/>
      </c>
      <c r="X22" s="8">
        <f t="shared" si="7"/>
        <v>12.586666666666666</v>
      </c>
      <c r="Y22" s="8">
        <f t="shared" si="8"/>
        <v>12.333333333333334</v>
      </c>
    </row>
    <row r="23" spans="1:25" ht="13.8">
      <c r="A23" s="7" t="s">
        <v>25</v>
      </c>
      <c r="B23" s="11">
        <v>43058</v>
      </c>
      <c r="C23" s="11">
        <v>43091</v>
      </c>
      <c r="D23" s="6" t="s">
        <v>46</v>
      </c>
      <c r="E23" s="7">
        <v>12.69</v>
      </c>
      <c r="F23" s="7">
        <v>1473</v>
      </c>
      <c r="G23" s="7">
        <v>80</v>
      </c>
      <c r="H23" s="7">
        <v>12.63</v>
      </c>
      <c r="I23" s="7">
        <v>15.05</v>
      </c>
      <c r="J23" s="7">
        <v>15.1</v>
      </c>
      <c r="K23" s="7">
        <v>3395</v>
      </c>
      <c r="L23" s="7">
        <v>154</v>
      </c>
      <c r="M23" s="7">
        <v>14.19</v>
      </c>
      <c r="N23" s="7">
        <v>19.91</v>
      </c>
      <c r="O23" s="7">
        <f t="shared" ref="O23:P23" si="49">K23-F23</f>
        <v>1922</v>
      </c>
      <c r="P23" s="7">
        <f t="shared" si="49"/>
        <v>74</v>
      </c>
      <c r="Q23" s="7">
        <f t="shared" si="1"/>
        <v>-2.41</v>
      </c>
      <c r="R23" s="7">
        <f t="shared" ref="R23:S23" si="50">H23-M23</f>
        <v>-1.5599999999999987</v>
      </c>
      <c r="S23" s="7">
        <f t="shared" si="50"/>
        <v>-4.8599999999999994</v>
      </c>
      <c r="T23" s="8">
        <f t="shared" si="3"/>
        <v>-2.9433333333333329</v>
      </c>
      <c r="U23" s="9" t="str">
        <f t="shared" si="4"/>
        <v>1</v>
      </c>
      <c r="V23" s="7" t="str">
        <f t="shared" si="5"/>
        <v/>
      </c>
      <c r="W23" s="10" t="str">
        <f t="shared" si="6"/>
        <v>1</v>
      </c>
      <c r="X23" s="8">
        <f t="shared" si="7"/>
        <v>13.456666666666669</v>
      </c>
      <c r="Y23" s="8">
        <f t="shared" si="8"/>
        <v>16.400000000000002</v>
      </c>
    </row>
    <row r="24" spans="1:25" ht="13.8">
      <c r="A24" s="7" t="s">
        <v>25</v>
      </c>
      <c r="B24" s="11">
        <v>43058</v>
      </c>
      <c r="C24" s="11">
        <v>43091</v>
      </c>
      <c r="D24" s="6" t="s">
        <v>47</v>
      </c>
      <c r="E24" s="7">
        <v>12.67</v>
      </c>
      <c r="F24" s="7">
        <v>1605</v>
      </c>
      <c r="G24" s="7">
        <v>108</v>
      </c>
      <c r="H24" s="7">
        <v>14.38</v>
      </c>
      <c r="I24" s="30">
        <v>42.52</v>
      </c>
      <c r="J24" s="7">
        <v>12.88</v>
      </c>
      <c r="K24" s="7">
        <v>3060</v>
      </c>
      <c r="L24" s="7">
        <v>207</v>
      </c>
      <c r="M24" s="7">
        <v>14.11</v>
      </c>
      <c r="N24" s="7">
        <v>16.010000000000002</v>
      </c>
      <c r="O24" s="7">
        <f t="shared" ref="O24:P24" si="51">K24-F24</f>
        <v>1455</v>
      </c>
      <c r="P24" s="7">
        <f t="shared" si="51"/>
        <v>99</v>
      </c>
      <c r="Q24" s="7">
        <f t="shared" si="1"/>
        <v>-0.21000000000000085</v>
      </c>
      <c r="R24" s="7">
        <f t="shared" ref="R24:S24" si="52">H24-M24</f>
        <v>0.27000000000000135</v>
      </c>
      <c r="S24" s="7">
        <f t="shared" si="52"/>
        <v>26.51</v>
      </c>
      <c r="T24" s="8">
        <f t="shared" si="3"/>
        <v>8.8566666666666674</v>
      </c>
      <c r="U24" s="9" t="str">
        <f t="shared" si="4"/>
        <v/>
      </c>
      <c r="V24" s="7" t="str">
        <f t="shared" si="5"/>
        <v>1</v>
      </c>
      <c r="W24" s="10" t="str">
        <f t="shared" si="6"/>
        <v>1</v>
      </c>
      <c r="X24" s="8">
        <f t="shared" si="7"/>
        <v>23.19</v>
      </c>
      <c r="Y24" s="8">
        <f t="shared" si="8"/>
        <v>14.333333333333334</v>
      </c>
    </row>
    <row r="25" spans="1:25" ht="13.8">
      <c r="A25" s="7" t="s">
        <v>25</v>
      </c>
      <c r="B25" s="11">
        <v>43058</v>
      </c>
      <c r="C25" s="11">
        <v>43091</v>
      </c>
      <c r="D25" s="6" t="s">
        <v>48</v>
      </c>
      <c r="E25" s="7">
        <v>14.6</v>
      </c>
      <c r="F25" s="7">
        <v>3770</v>
      </c>
      <c r="G25" s="7">
        <v>184</v>
      </c>
      <c r="H25" s="7">
        <v>14.26</v>
      </c>
      <c r="I25" s="7">
        <v>17.5</v>
      </c>
      <c r="J25" s="7">
        <v>14.99</v>
      </c>
      <c r="K25" s="7">
        <v>5081</v>
      </c>
      <c r="L25" s="7">
        <v>235</v>
      </c>
      <c r="M25" s="7">
        <v>14.4</v>
      </c>
      <c r="N25" s="7">
        <v>19.48</v>
      </c>
      <c r="O25" s="7">
        <f t="shared" ref="O25:P25" si="53">K25-F25</f>
        <v>1311</v>
      </c>
      <c r="P25" s="7">
        <f t="shared" si="53"/>
        <v>51</v>
      </c>
      <c r="Q25" s="7">
        <f t="shared" si="1"/>
        <v>-0.39000000000000057</v>
      </c>
      <c r="R25" s="7">
        <f t="shared" ref="R25:S25" si="54">H25-M25</f>
        <v>-0.14000000000000057</v>
      </c>
      <c r="S25" s="7">
        <f t="shared" si="54"/>
        <v>-1.9800000000000004</v>
      </c>
      <c r="T25" s="8">
        <f t="shared" si="3"/>
        <v>-0.83666666666666722</v>
      </c>
      <c r="U25" s="9" t="str">
        <f t="shared" si="4"/>
        <v>1</v>
      </c>
      <c r="V25" s="7" t="str">
        <f t="shared" si="5"/>
        <v/>
      </c>
      <c r="W25" s="10" t="str">
        <f t="shared" si="6"/>
        <v/>
      </c>
      <c r="X25" s="8">
        <f t="shared" si="7"/>
        <v>15.453333333333333</v>
      </c>
      <c r="Y25" s="8">
        <f t="shared" si="8"/>
        <v>16.290000000000003</v>
      </c>
    </row>
    <row r="26" spans="1:25" ht="13.8">
      <c r="A26" s="7" t="s">
        <v>25</v>
      </c>
      <c r="B26" s="11">
        <v>43058</v>
      </c>
      <c r="C26" s="11">
        <v>43091</v>
      </c>
      <c r="D26" s="6" t="s">
        <v>49</v>
      </c>
      <c r="E26" s="7">
        <v>20.89</v>
      </c>
      <c r="F26" s="7">
        <v>634</v>
      </c>
      <c r="G26" s="7">
        <v>19</v>
      </c>
      <c r="H26" s="7">
        <v>15.22</v>
      </c>
      <c r="I26" s="7">
        <v>20.74</v>
      </c>
      <c r="J26" s="7">
        <v>19.440000000000001</v>
      </c>
      <c r="K26" s="7">
        <v>1584</v>
      </c>
      <c r="L26" s="7">
        <v>54</v>
      </c>
      <c r="M26" s="7">
        <v>14.83</v>
      </c>
      <c r="N26" s="7">
        <v>19.71</v>
      </c>
      <c r="O26" s="7">
        <f t="shared" ref="O26:P26" si="55">K26-F26</f>
        <v>950</v>
      </c>
      <c r="P26" s="7">
        <f t="shared" si="55"/>
        <v>35</v>
      </c>
      <c r="Q26" s="7">
        <f t="shared" si="1"/>
        <v>1.4499999999999993</v>
      </c>
      <c r="R26" s="7">
        <f t="shared" ref="R26:S26" si="56">H26-M26</f>
        <v>0.39000000000000057</v>
      </c>
      <c r="S26" s="7">
        <f t="shared" si="56"/>
        <v>1.0299999999999976</v>
      </c>
      <c r="T26" s="8">
        <f t="shared" si="3"/>
        <v>0.95666666666666578</v>
      </c>
      <c r="U26" s="9" t="str">
        <f t="shared" si="4"/>
        <v/>
      </c>
      <c r="V26" s="7" t="str">
        <f t="shared" si="5"/>
        <v>1</v>
      </c>
      <c r="W26" s="10" t="str">
        <f t="shared" si="6"/>
        <v/>
      </c>
      <c r="X26" s="8">
        <f t="shared" si="7"/>
        <v>18.95</v>
      </c>
      <c r="Y26" s="8">
        <f t="shared" si="8"/>
        <v>17.993333333333336</v>
      </c>
    </row>
    <row r="27" spans="1:25" ht="13.8">
      <c r="A27" s="7" t="s">
        <v>25</v>
      </c>
      <c r="B27" s="11">
        <v>43058</v>
      </c>
      <c r="C27" s="11">
        <v>43091</v>
      </c>
      <c r="D27" s="6" t="s">
        <v>50</v>
      </c>
      <c r="E27" s="7">
        <v>12.58</v>
      </c>
      <c r="F27" s="7">
        <v>3305</v>
      </c>
      <c r="G27" s="7">
        <v>181</v>
      </c>
      <c r="H27" s="7">
        <v>13.44</v>
      </c>
      <c r="I27" s="7">
        <v>14.94</v>
      </c>
      <c r="J27" s="7">
        <v>13.18</v>
      </c>
      <c r="K27" s="7">
        <v>4060</v>
      </c>
      <c r="L27" s="7">
        <v>215</v>
      </c>
      <c r="M27" s="7">
        <v>13.94</v>
      </c>
      <c r="N27" s="7">
        <v>15.65</v>
      </c>
      <c r="O27" s="7">
        <f t="shared" ref="O27:P27" si="57">K27-F27</f>
        <v>755</v>
      </c>
      <c r="P27" s="7">
        <f t="shared" si="57"/>
        <v>34</v>
      </c>
      <c r="Q27" s="7">
        <f t="shared" si="1"/>
        <v>-0.59999999999999964</v>
      </c>
      <c r="R27" s="7">
        <f t="shared" ref="R27:S27" si="58">H27-M27</f>
        <v>-0.5</v>
      </c>
      <c r="S27" s="7">
        <f t="shared" si="58"/>
        <v>-0.71000000000000085</v>
      </c>
      <c r="T27" s="8">
        <f t="shared" si="3"/>
        <v>-0.6033333333333335</v>
      </c>
      <c r="U27" s="9" t="str">
        <f t="shared" si="4"/>
        <v>1</v>
      </c>
      <c r="V27" s="7" t="str">
        <f t="shared" si="5"/>
        <v/>
      </c>
      <c r="W27" s="10" t="str">
        <f t="shared" si="6"/>
        <v/>
      </c>
      <c r="X27" s="8">
        <f t="shared" si="7"/>
        <v>13.653333333333334</v>
      </c>
      <c r="Y27" s="8">
        <f t="shared" si="8"/>
        <v>14.256666666666666</v>
      </c>
    </row>
    <row r="28" spans="1:25" ht="13.8">
      <c r="A28" s="7" t="s">
        <v>25</v>
      </c>
      <c r="B28" s="11">
        <v>43058</v>
      </c>
      <c r="C28" s="11">
        <v>43091</v>
      </c>
      <c r="D28" s="6" t="s">
        <v>51</v>
      </c>
      <c r="E28" s="7">
        <v>17</v>
      </c>
      <c r="F28" s="7">
        <v>915</v>
      </c>
      <c r="G28" s="7">
        <v>42</v>
      </c>
      <c r="H28" s="7">
        <v>16.57</v>
      </c>
      <c r="I28" s="7">
        <v>17.739999999999998</v>
      </c>
      <c r="J28" s="7">
        <v>16.329999999999998</v>
      </c>
      <c r="K28" s="7">
        <v>1868</v>
      </c>
      <c r="L28" s="7">
        <v>86</v>
      </c>
      <c r="M28" s="7">
        <v>15.55</v>
      </c>
      <c r="N28" s="7">
        <v>17.18</v>
      </c>
      <c r="O28" s="7">
        <f t="shared" ref="O28:P28" si="59">K28-F28</f>
        <v>953</v>
      </c>
      <c r="P28" s="7">
        <f t="shared" si="59"/>
        <v>44</v>
      </c>
      <c r="Q28" s="7">
        <f t="shared" si="1"/>
        <v>0.67000000000000171</v>
      </c>
      <c r="R28" s="7">
        <f t="shared" ref="R28:S28" si="60">H28-M28</f>
        <v>1.0199999999999996</v>
      </c>
      <c r="S28" s="7">
        <f t="shared" si="60"/>
        <v>0.55999999999999872</v>
      </c>
      <c r="T28" s="8">
        <f t="shared" si="3"/>
        <v>0.75</v>
      </c>
      <c r="U28" s="9" t="str">
        <f t="shared" si="4"/>
        <v/>
      </c>
      <c r="V28" s="7" t="str">
        <f t="shared" si="5"/>
        <v>1</v>
      </c>
      <c r="W28" s="10" t="str">
        <f t="shared" si="6"/>
        <v/>
      </c>
      <c r="X28" s="8">
        <f t="shared" si="7"/>
        <v>17.103333333333335</v>
      </c>
      <c r="Y28" s="8">
        <f t="shared" si="8"/>
        <v>16.353333333333335</v>
      </c>
    </row>
    <row r="29" spans="1:25" ht="13.8">
      <c r="A29" s="7" t="s">
        <v>25</v>
      </c>
      <c r="B29" s="11">
        <v>43058</v>
      </c>
      <c r="C29" s="11">
        <v>43091</v>
      </c>
      <c r="D29" s="6" t="s">
        <v>52</v>
      </c>
      <c r="E29" s="7">
        <v>18.29</v>
      </c>
      <c r="F29" s="7">
        <v>284</v>
      </c>
      <c r="G29" s="7">
        <v>11</v>
      </c>
      <c r="H29" s="7">
        <v>18.13</v>
      </c>
      <c r="I29" s="7">
        <v>19.95</v>
      </c>
      <c r="J29" s="7">
        <v>18.86</v>
      </c>
      <c r="K29" s="7">
        <v>1084</v>
      </c>
      <c r="L29" s="7">
        <v>48</v>
      </c>
      <c r="M29" s="7">
        <v>19.36</v>
      </c>
      <c r="N29" s="7">
        <v>19.89</v>
      </c>
      <c r="O29" s="7">
        <f t="shared" ref="O29:P29" si="61">K29-F29</f>
        <v>800</v>
      </c>
      <c r="P29" s="7">
        <f t="shared" si="61"/>
        <v>37</v>
      </c>
      <c r="Q29" s="7">
        <f t="shared" si="1"/>
        <v>-0.57000000000000028</v>
      </c>
      <c r="R29" s="7">
        <f t="shared" ref="R29:S29" si="62">H29-M29</f>
        <v>-1.2300000000000004</v>
      </c>
      <c r="S29" s="7">
        <f t="shared" si="62"/>
        <v>5.9999999999998721E-2</v>
      </c>
      <c r="T29" s="8">
        <f t="shared" si="3"/>
        <v>-0.58000000000000063</v>
      </c>
      <c r="U29" s="9" t="str">
        <f t="shared" si="4"/>
        <v>1</v>
      </c>
      <c r="V29" s="7" t="str">
        <f t="shared" si="5"/>
        <v/>
      </c>
      <c r="W29" s="10" t="str">
        <f t="shared" si="6"/>
        <v/>
      </c>
      <c r="X29" s="8">
        <f t="shared" si="7"/>
        <v>18.790000000000003</v>
      </c>
      <c r="Y29" s="8">
        <f t="shared" si="8"/>
        <v>19.37</v>
      </c>
    </row>
    <row r="30" spans="1:25" ht="13.8">
      <c r="A30" s="7" t="s">
        <v>25</v>
      </c>
      <c r="B30" s="11">
        <v>43058</v>
      </c>
      <c r="C30" s="11">
        <v>43091</v>
      </c>
      <c r="D30" s="6" t="s">
        <v>53</v>
      </c>
      <c r="E30" s="7">
        <v>18.38</v>
      </c>
      <c r="F30" s="7">
        <v>452</v>
      </c>
      <c r="G30" s="7">
        <v>17</v>
      </c>
      <c r="H30" s="7">
        <v>16.29</v>
      </c>
      <c r="I30" s="7">
        <v>17.88</v>
      </c>
      <c r="J30" s="7">
        <v>16.72</v>
      </c>
      <c r="K30" s="7">
        <v>947</v>
      </c>
      <c r="L30" s="7">
        <v>50</v>
      </c>
      <c r="M30" s="7">
        <v>16.579999999999998</v>
      </c>
      <c r="N30" s="7">
        <v>17.190000000000001</v>
      </c>
      <c r="O30" s="7">
        <f t="shared" ref="O30:P30" si="63">K30-F30</f>
        <v>495</v>
      </c>
      <c r="P30" s="7">
        <f t="shared" si="63"/>
        <v>33</v>
      </c>
      <c r="Q30" s="7">
        <f t="shared" si="1"/>
        <v>1.6600000000000001</v>
      </c>
      <c r="R30" s="7">
        <f t="shared" ref="R30:S30" si="64">H30-M30</f>
        <v>-0.28999999999999915</v>
      </c>
      <c r="S30" s="7">
        <f t="shared" si="64"/>
        <v>0.68999999999999773</v>
      </c>
      <c r="T30" s="8">
        <f t="shared" si="3"/>
        <v>0.6866666666666662</v>
      </c>
      <c r="U30" s="9" t="str">
        <f t="shared" si="4"/>
        <v/>
      </c>
      <c r="V30" s="7" t="str">
        <f t="shared" si="5"/>
        <v>1</v>
      </c>
      <c r="W30" s="10" t="str">
        <f t="shared" si="6"/>
        <v/>
      </c>
      <c r="X30" s="8">
        <f t="shared" si="7"/>
        <v>17.516666666666666</v>
      </c>
      <c r="Y30" s="8">
        <f t="shared" si="8"/>
        <v>16.829999999999998</v>
      </c>
    </row>
    <row r="31" spans="1:25" ht="13.8">
      <c r="A31" s="7" t="s">
        <v>25</v>
      </c>
      <c r="B31" s="11">
        <v>43058</v>
      </c>
      <c r="C31" s="11">
        <v>43091</v>
      </c>
      <c r="D31" s="6" t="s">
        <v>54</v>
      </c>
      <c r="E31" s="7">
        <v>12.71</v>
      </c>
      <c r="F31" s="7">
        <v>1228</v>
      </c>
      <c r="G31" s="7">
        <v>55</v>
      </c>
      <c r="H31" s="7">
        <v>11.7</v>
      </c>
      <c r="I31" s="7">
        <v>14.35</v>
      </c>
      <c r="J31" s="7">
        <v>12.96</v>
      </c>
      <c r="K31" s="7">
        <v>2258</v>
      </c>
      <c r="L31" s="7">
        <v>107</v>
      </c>
      <c r="M31" s="7">
        <v>12.64</v>
      </c>
      <c r="N31" s="7">
        <v>14.1</v>
      </c>
      <c r="O31" s="7">
        <f t="shared" ref="O31:P31" si="65">K31-F31</f>
        <v>1030</v>
      </c>
      <c r="P31" s="7">
        <f t="shared" si="65"/>
        <v>52</v>
      </c>
      <c r="Q31" s="7">
        <f t="shared" si="1"/>
        <v>-0.25</v>
      </c>
      <c r="R31" s="7">
        <f t="shared" ref="R31:S31" si="66">H31-M31</f>
        <v>-0.94000000000000128</v>
      </c>
      <c r="S31" s="7">
        <f t="shared" si="66"/>
        <v>0.25</v>
      </c>
      <c r="T31" s="8">
        <f t="shared" si="3"/>
        <v>-0.31333333333333374</v>
      </c>
      <c r="U31" s="9" t="str">
        <f t="shared" si="4"/>
        <v>1</v>
      </c>
      <c r="V31" s="7" t="str">
        <f t="shared" si="5"/>
        <v/>
      </c>
      <c r="W31" s="10" t="str">
        <f t="shared" si="6"/>
        <v/>
      </c>
      <c r="X31" s="8">
        <f t="shared" si="7"/>
        <v>12.92</v>
      </c>
      <c r="Y31" s="8">
        <f t="shared" si="8"/>
        <v>13.233333333333334</v>
      </c>
    </row>
    <row r="32" spans="1:25" ht="13.8">
      <c r="A32" s="7" t="s">
        <v>25</v>
      </c>
      <c r="B32" s="11">
        <v>43058</v>
      </c>
      <c r="C32" s="11">
        <v>43091</v>
      </c>
      <c r="D32" s="6" t="s">
        <v>55</v>
      </c>
      <c r="E32" s="7">
        <v>15.49</v>
      </c>
      <c r="F32" s="7">
        <v>351</v>
      </c>
      <c r="G32" s="7">
        <v>20</v>
      </c>
      <c r="H32" s="7">
        <v>15.83</v>
      </c>
      <c r="I32" s="7">
        <v>16.100000000000001</v>
      </c>
      <c r="J32" s="7">
        <v>14.82</v>
      </c>
      <c r="K32" s="7">
        <v>1630</v>
      </c>
      <c r="L32" s="7">
        <v>95</v>
      </c>
      <c r="M32" s="7">
        <v>16.45</v>
      </c>
      <c r="N32" s="7">
        <v>18</v>
      </c>
      <c r="O32" s="7">
        <f t="shared" ref="O32:P32" si="67">K32-F32</f>
        <v>1279</v>
      </c>
      <c r="P32" s="7">
        <f t="shared" si="67"/>
        <v>75</v>
      </c>
      <c r="Q32" s="7">
        <f t="shared" si="1"/>
        <v>0.66999999999999993</v>
      </c>
      <c r="R32" s="7">
        <f t="shared" ref="R32:S32" si="68">H32-M32</f>
        <v>-0.61999999999999922</v>
      </c>
      <c r="S32" s="7">
        <f t="shared" si="68"/>
        <v>-1.8999999999999986</v>
      </c>
      <c r="T32" s="8">
        <f t="shared" si="3"/>
        <v>-0.61666666666666592</v>
      </c>
      <c r="U32" s="9" t="str">
        <f t="shared" si="4"/>
        <v>1</v>
      </c>
      <c r="V32" s="7" t="str">
        <f t="shared" si="5"/>
        <v/>
      </c>
      <c r="W32" s="10" t="str">
        <f t="shared" si="6"/>
        <v/>
      </c>
      <c r="X32" s="8">
        <f t="shared" si="7"/>
        <v>15.806666666666667</v>
      </c>
      <c r="Y32" s="8">
        <f t="shared" si="8"/>
        <v>16.423333333333332</v>
      </c>
    </row>
    <row r="33" spans="1:25" ht="13.8">
      <c r="A33" s="7" t="s">
        <v>25</v>
      </c>
      <c r="B33" s="11">
        <v>43058</v>
      </c>
      <c r="C33" s="11">
        <v>43091</v>
      </c>
      <c r="D33" s="6" t="s">
        <v>56</v>
      </c>
      <c r="E33" s="7">
        <v>12.01</v>
      </c>
      <c r="F33" s="7">
        <v>383</v>
      </c>
      <c r="G33" s="7">
        <v>21</v>
      </c>
      <c r="H33" s="7">
        <v>12.46</v>
      </c>
      <c r="I33" s="7">
        <v>14.33</v>
      </c>
      <c r="J33" s="7">
        <v>12.68</v>
      </c>
      <c r="K33" s="7">
        <v>1387</v>
      </c>
      <c r="L33" s="7">
        <v>66</v>
      </c>
      <c r="M33" s="7">
        <v>12.33</v>
      </c>
      <c r="N33" s="7">
        <v>13.94</v>
      </c>
      <c r="O33" s="7">
        <f t="shared" ref="O33:P33" si="69">K33-F33</f>
        <v>1004</v>
      </c>
      <c r="P33" s="7">
        <f t="shared" si="69"/>
        <v>45</v>
      </c>
      <c r="Q33" s="7">
        <f t="shared" si="1"/>
        <v>-0.66999999999999993</v>
      </c>
      <c r="R33" s="7">
        <f t="shared" ref="R33:S33" si="70">H33-M33</f>
        <v>0.13000000000000078</v>
      </c>
      <c r="S33" s="7">
        <f t="shared" si="70"/>
        <v>0.39000000000000057</v>
      </c>
      <c r="T33" s="8">
        <f t="shared" si="3"/>
        <v>-4.9999999999999524E-2</v>
      </c>
      <c r="U33" s="9" t="str">
        <f t="shared" si="4"/>
        <v>1</v>
      </c>
      <c r="V33" s="7" t="str">
        <f t="shared" si="5"/>
        <v/>
      </c>
      <c r="W33" s="10" t="str">
        <f t="shared" si="6"/>
        <v/>
      </c>
      <c r="X33" s="8">
        <f t="shared" si="7"/>
        <v>12.933333333333332</v>
      </c>
      <c r="Y33" s="8">
        <f t="shared" si="8"/>
        <v>12.983333333333333</v>
      </c>
    </row>
    <row r="34" spans="1:25" ht="13.8">
      <c r="A34" s="7" t="s">
        <v>25</v>
      </c>
      <c r="B34" s="11">
        <v>43058</v>
      </c>
      <c r="C34" s="11">
        <v>43091</v>
      </c>
      <c r="D34" s="6" t="s">
        <v>57</v>
      </c>
      <c r="E34" s="7">
        <v>14.27</v>
      </c>
      <c r="F34" s="7">
        <v>7094</v>
      </c>
      <c r="G34" s="7">
        <v>324</v>
      </c>
      <c r="H34" s="7">
        <v>13.83</v>
      </c>
      <c r="I34" s="7">
        <v>21.07</v>
      </c>
      <c r="J34" s="7">
        <v>14.18</v>
      </c>
      <c r="K34" s="7">
        <v>8076</v>
      </c>
      <c r="L34" s="7">
        <v>368</v>
      </c>
      <c r="M34" s="7">
        <v>13.6</v>
      </c>
      <c r="N34" s="13">
        <v>43.8</v>
      </c>
      <c r="O34" s="7">
        <f t="shared" ref="O34:P34" si="71">K34-F34</f>
        <v>982</v>
      </c>
      <c r="P34" s="7">
        <f t="shared" si="71"/>
        <v>44</v>
      </c>
      <c r="Q34" s="7">
        <f t="shared" si="1"/>
        <v>8.9999999999999858E-2</v>
      </c>
      <c r="R34" s="7">
        <f t="shared" ref="R34:S34" si="72">H34-M34</f>
        <v>0.23000000000000043</v>
      </c>
      <c r="S34" s="7">
        <f t="shared" si="72"/>
        <v>-22.729999999999997</v>
      </c>
      <c r="T34" s="8">
        <f t="shared" si="3"/>
        <v>-7.4699999999999989</v>
      </c>
      <c r="U34" s="9" t="str">
        <f t="shared" si="4"/>
        <v>1</v>
      </c>
      <c r="V34" s="7" t="str">
        <f t="shared" si="5"/>
        <v/>
      </c>
      <c r="W34" s="10" t="str">
        <f t="shared" si="6"/>
        <v>1</v>
      </c>
      <c r="X34" s="8">
        <f t="shared" si="7"/>
        <v>16.39</v>
      </c>
      <c r="Y34" s="8">
        <f t="shared" si="8"/>
        <v>23.86</v>
      </c>
    </row>
    <row r="35" spans="1:25" ht="13.8">
      <c r="A35" s="7" t="s">
        <v>25</v>
      </c>
      <c r="B35" s="11">
        <v>43058</v>
      </c>
      <c r="C35" s="11">
        <v>43091</v>
      </c>
      <c r="D35" s="6" t="s">
        <v>58</v>
      </c>
      <c r="E35" s="7">
        <v>18.87</v>
      </c>
      <c r="F35" s="7">
        <v>1502</v>
      </c>
      <c r="G35" s="7">
        <v>45</v>
      </c>
      <c r="H35" s="7">
        <v>13.34</v>
      </c>
      <c r="I35" s="7">
        <v>27.93</v>
      </c>
      <c r="J35" s="7">
        <v>14.17</v>
      </c>
      <c r="K35" s="7">
        <v>2129</v>
      </c>
      <c r="L35" s="7">
        <v>94</v>
      </c>
      <c r="M35" s="7">
        <v>12.94</v>
      </c>
      <c r="N35" s="7">
        <v>18.13</v>
      </c>
      <c r="O35" s="7">
        <f t="shared" ref="O35:P35" si="73">K35-F35</f>
        <v>627</v>
      </c>
      <c r="P35" s="7">
        <f t="shared" si="73"/>
        <v>49</v>
      </c>
      <c r="Q35" s="7">
        <f t="shared" si="1"/>
        <v>4.7000000000000011</v>
      </c>
      <c r="R35" s="7">
        <f t="shared" ref="R35:S35" si="74">H35-M35</f>
        <v>0.40000000000000036</v>
      </c>
      <c r="S35" s="7">
        <f t="shared" si="74"/>
        <v>9.8000000000000007</v>
      </c>
      <c r="T35" s="8">
        <f t="shared" si="3"/>
        <v>4.9666666666666677</v>
      </c>
      <c r="U35" s="9" t="str">
        <f t="shared" si="4"/>
        <v/>
      </c>
      <c r="V35" s="7" t="str">
        <f t="shared" si="5"/>
        <v>1</v>
      </c>
      <c r="W35" s="10" t="str">
        <f t="shared" si="6"/>
        <v>1</v>
      </c>
      <c r="X35" s="8">
        <f t="shared" si="7"/>
        <v>20.046666666666667</v>
      </c>
      <c r="Y35" s="8">
        <f t="shared" si="8"/>
        <v>15.079999999999998</v>
      </c>
    </row>
    <row r="36" spans="1:25" ht="13.8">
      <c r="A36" s="7" t="s">
        <v>25</v>
      </c>
      <c r="B36" s="11">
        <v>43058</v>
      </c>
      <c r="C36" s="11">
        <v>43091</v>
      </c>
      <c r="D36" s="6" t="s">
        <v>59</v>
      </c>
      <c r="E36" s="7">
        <v>15.88</v>
      </c>
      <c r="F36" s="7">
        <v>1006</v>
      </c>
      <c r="G36" s="7">
        <v>51</v>
      </c>
      <c r="H36" s="7">
        <v>15.5</v>
      </c>
      <c r="I36" s="7">
        <v>17.53</v>
      </c>
      <c r="J36" s="7">
        <v>15.95</v>
      </c>
      <c r="K36" s="7">
        <v>1601</v>
      </c>
      <c r="L36" s="7">
        <v>81</v>
      </c>
      <c r="M36" s="7">
        <v>14.74</v>
      </c>
      <c r="N36" s="7">
        <v>17.48</v>
      </c>
      <c r="O36" s="7">
        <f t="shared" ref="O36:P36" si="75">K36-F36</f>
        <v>595</v>
      </c>
      <c r="P36" s="7">
        <f t="shared" si="75"/>
        <v>30</v>
      </c>
      <c r="Q36" s="7">
        <f t="shared" si="1"/>
        <v>-6.9999999999998508E-2</v>
      </c>
      <c r="R36" s="7">
        <f t="shared" ref="R36:S36" si="76">H36-M36</f>
        <v>0.75999999999999979</v>
      </c>
      <c r="S36" s="7">
        <f t="shared" si="76"/>
        <v>5.0000000000000711E-2</v>
      </c>
      <c r="T36" s="8">
        <f t="shared" si="3"/>
        <v>0.24666666666666734</v>
      </c>
      <c r="U36" s="9" t="str">
        <f t="shared" si="4"/>
        <v/>
      </c>
      <c r="V36" s="7" t="str">
        <f t="shared" si="5"/>
        <v>1</v>
      </c>
      <c r="W36" s="10" t="str">
        <f t="shared" si="6"/>
        <v/>
      </c>
      <c r="X36" s="8">
        <f t="shared" si="7"/>
        <v>16.303333333333335</v>
      </c>
      <c r="Y36" s="8">
        <f t="shared" si="8"/>
        <v>16.056666666666668</v>
      </c>
    </row>
    <row r="37" spans="1:25" ht="13.8">
      <c r="A37" s="7" t="s">
        <v>25</v>
      </c>
      <c r="B37" s="11">
        <v>43058</v>
      </c>
      <c r="C37" s="11">
        <v>43091</v>
      </c>
      <c r="D37" s="6" t="s">
        <v>60</v>
      </c>
      <c r="E37" s="7">
        <v>16.5</v>
      </c>
      <c r="F37" s="7">
        <v>301</v>
      </c>
      <c r="G37" s="7">
        <v>19</v>
      </c>
      <c r="H37" s="7">
        <v>19.03</v>
      </c>
      <c r="I37" s="7">
        <v>19.78</v>
      </c>
      <c r="J37" s="7">
        <v>17.52</v>
      </c>
      <c r="K37" s="7">
        <v>1110</v>
      </c>
      <c r="L37" s="7">
        <v>56</v>
      </c>
      <c r="M37" s="7">
        <v>18.579999999999998</v>
      </c>
      <c r="N37" s="7">
        <v>19.55</v>
      </c>
      <c r="O37" s="7">
        <f t="shared" ref="O37:P37" si="77">K37-F37</f>
        <v>809</v>
      </c>
      <c r="P37" s="7">
        <f t="shared" si="77"/>
        <v>37</v>
      </c>
      <c r="Q37" s="7">
        <f t="shared" si="1"/>
        <v>-1.0199999999999996</v>
      </c>
      <c r="R37" s="7">
        <f t="shared" ref="R37:S37" si="78">H37-M37</f>
        <v>0.45000000000000284</v>
      </c>
      <c r="S37" s="7">
        <f t="shared" si="78"/>
        <v>0.23000000000000043</v>
      </c>
      <c r="T37" s="8">
        <f t="shared" si="3"/>
        <v>-0.11333333333333211</v>
      </c>
      <c r="U37" s="9" t="str">
        <f t="shared" si="4"/>
        <v>1</v>
      </c>
      <c r="V37" s="7" t="str">
        <f t="shared" si="5"/>
        <v/>
      </c>
      <c r="W37" s="10" t="str">
        <f t="shared" si="6"/>
        <v/>
      </c>
      <c r="X37" s="8">
        <f t="shared" si="7"/>
        <v>18.436666666666667</v>
      </c>
      <c r="Y37" s="8">
        <f t="shared" si="8"/>
        <v>18.549999999999997</v>
      </c>
    </row>
    <row r="38" spans="1:25" ht="13.8">
      <c r="A38" s="7" t="s">
        <v>25</v>
      </c>
      <c r="B38" s="11">
        <v>43058</v>
      </c>
      <c r="C38" s="11">
        <v>43091</v>
      </c>
      <c r="D38" s="6" t="s">
        <v>61</v>
      </c>
      <c r="E38" s="7">
        <v>22.87</v>
      </c>
      <c r="F38" s="7">
        <v>857</v>
      </c>
      <c r="G38" s="7">
        <v>21</v>
      </c>
      <c r="H38" s="7">
        <v>16.27</v>
      </c>
      <c r="I38" s="7">
        <v>20.98</v>
      </c>
      <c r="J38" s="7">
        <v>16.53</v>
      </c>
      <c r="K38" s="7">
        <v>1480</v>
      </c>
      <c r="L38" s="7">
        <v>58</v>
      </c>
      <c r="M38" s="7">
        <v>14.96</v>
      </c>
      <c r="N38" s="7">
        <v>17.63</v>
      </c>
      <c r="O38" s="7">
        <f t="shared" ref="O38:P38" si="79">K38-F38</f>
        <v>623</v>
      </c>
      <c r="P38" s="7">
        <f t="shared" si="79"/>
        <v>37</v>
      </c>
      <c r="Q38" s="7">
        <f t="shared" si="1"/>
        <v>6.34</v>
      </c>
      <c r="R38" s="7">
        <f t="shared" ref="R38:S38" si="80">H38-M38</f>
        <v>1.3099999999999987</v>
      </c>
      <c r="S38" s="7">
        <f t="shared" si="80"/>
        <v>3.3500000000000014</v>
      </c>
      <c r="T38" s="8">
        <f t="shared" si="3"/>
        <v>3.6666666666666665</v>
      </c>
      <c r="U38" s="9" t="str">
        <f t="shared" si="4"/>
        <v/>
      </c>
      <c r="V38" s="7" t="str">
        <f t="shared" si="5"/>
        <v>1</v>
      </c>
      <c r="W38" s="10" t="str">
        <f t="shared" si="6"/>
        <v>1</v>
      </c>
      <c r="X38" s="8">
        <f t="shared" si="7"/>
        <v>20.040000000000003</v>
      </c>
      <c r="Y38" s="8">
        <f t="shared" si="8"/>
        <v>16.373333333333335</v>
      </c>
    </row>
    <row r="39" spans="1:25" ht="13.8">
      <c r="A39" s="7" t="s">
        <v>25</v>
      </c>
      <c r="B39" s="11">
        <v>43058</v>
      </c>
      <c r="C39" s="11">
        <v>43091</v>
      </c>
      <c r="D39" s="6" t="s">
        <v>62</v>
      </c>
      <c r="E39" s="7">
        <v>15.13</v>
      </c>
      <c r="F39" s="7">
        <v>536</v>
      </c>
      <c r="G39" s="7">
        <v>31</v>
      </c>
      <c r="H39" s="7">
        <v>15.73</v>
      </c>
      <c r="I39" s="7">
        <v>15.74</v>
      </c>
      <c r="J39" s="7">
        <v>16.940000000000001</v>
      </c>
      <c r="K39" s="7">
        <v>1220</v>
      </c>
      <c r="L39" s="7">
        <v>56</v>
      </c>
      <c r="M39" s="7">
        <v>15.34</v>
      </c>
      <c r="N39" s="7">
        <v>17.18</v>
      </c>
      <c r="O39" s="7">
        <f t="shared" ref="O39:P39" si="81">K39-F39</f>
        <v>684</v>
      </c>
      <c r="P39" s="7">
        <f t="shared" si="81"/>
        <v>25</v>
      </c>
      <c r="Q39" s="7">
        <f t="shared" si="1"/>
        <v>-1.8100000000000005</v>
      </c>
      <c r="R39" s="7">
        <f t="shared" ref="R39:S39" si="82">H39-M39</f>
        <v>0.39000000000000057</v>
      </c>
      <c r="S39" s="7">
        <f t="shared" si="82"/>
        <v>-1.4399999999999995</v>
      </c>
      <c r="T39" s="8">
        <f t="shared" si="3"/>
        <v>-0.95333333333333314</v>
      </c>
      <c r="U39" s="9" t="str">
        <f t="shared" si="4"/>
        <v>1</v>
      </c>
      <c r="V39" s="7" t="str">
        <f t="shared" si="5"/>
        <v/>
      </c>
      <c r="W39" s="10" t="str">
        <f t="shared" si="6"/>
        <v/>
      </c>
      <c r="X39" s="8">
        <f t="shared" si="7"/>
        <v>15.533333333333333</v>
      </c>
      <c r="Y39" s="8">
        <f t="shared" si="8"/>
        <v>16.486666666666668</v>
      </c>
    </row>
    <row r="40" spans="1:25" ht="13.8">
      <c r="A40" s="7" t="s">
        <v>25</v>
      </c>
      <c r="B40" s="11">
        <v>43058</v>
      </c>
      <c r="C40" s="11">
        <v>43091</v>
      </c>
      <c r="D40" s="6" t="s">
        <v>63</v>
      </c>
      <c r="E40" s="7">
        <v>11.69</v>
      </c>
      <c r="F40" s="7">
        <v>1329</v>
      </c>
      <c r="G40" s="7">
        <v>69</v>
      </c>
      <c r="H40" s="7">
        <v>11.47</v>
      </c>
      <c r="I40" s="7">
        <v>14.62</v>
      </c>
      <c r="J40" s="7">
        <v>12.63</v>
      </c>
      <c r="K40" s="7">
        <v>1736</v>
      </c>
      <c r="L40" s="7">
        <v>83</v>
      </c>
      <c r="M40" s="7">
        <v>11.71</v>
      </c>
      <c r="N40" s="7">
        <v>14.98</v>
      </c>
      <c r="O40" s="7">
        <f t="shared" ref="O40:P40" si="83">K40-F40</f>
        <v>407</v>
      </c>
      <c r="P40" s="7">
        <f t="shared" si="83"/>
        <v>14</v>
      </c>
      <c r="Q40" s="7">
        <f t="shared" si="1"/>
        <v>-0.94000000000000128</v>
      </c>
      <c r="R40" s="7">
        <f t="shared" ref="R40:S40" si="84">H40-M40</f>
        <v>-0.24000000000000021</v>
      </c>
      <c r="S40" s="7">
        <f t="shared" si="84"/>
        <v>-0.36000000000000121</v>
      </c>
      <c r="T40" s="8">
        <f t="shared" si="3"/>
        <v>-0.5133333333333342</v>
      </c>
      <c r="U40" s="9" t="str">
        <f t="shared" si="4"/>
        <v>1</v>
      </c>
      <c r="V40" s="7" t="str">
        <f t="shared" si="5"/>
        <v/>
      </c>
      <c r="W40" s="10" t="str">
        <f t="shared" si="6"/>
        <v/>
      </c>
      <c r="X40" s="8">
        <f t="shared" si="7"/>
        <v>12.593333333333334</v>
      </c>
      <c r="Y40" s="8">
        <f t="shared" si="8"/>
        <v>13.106666666666669</v>
      </c>
    </row>
    <row r="41" spans="1:25" ht="13.8">
      <c r="A41" s="7" t="s">
        <v>25</v>
      </c>
      <c r="B41" s="11">
        <v>43058</v>
      </c>
      <c r="C41" s="11">
        <v>43091</v>
      </c>
      <c r="D41" s="6" t="s">
        <v>64</v>
      </c>
      <c r="E41" s="7">
        <v>13.52</v>
      </c>
      <c r="F41" s="7">
        <v>160</v>
      </c>
      <c r="G41" s="7">
        <v>8</v>
      </c>
      <c r="H41" s="7">
        <v>12.37</v>
      </c>
      <c r="I41" s="7">
        <v>14.39</v>
      </c>
      <c r="J41" s="7">
        <v>14.9</v>
      </c>
      <c r="K41" s="7">
        <v>741</v>
      </c>
      <c r="L41" s="7">
        <v>34</v>
      </c>
      <c r="M41" s="7">
        <v>13.73</v>
      </c>
      <c r="N41" s="7">
        <v>16.16</v>
      </c>
      <c r="O41" s="7">
        <f t="shared" ref="O41:P41" si="85">K41-F41</f>
        <v>581</v>
      </c>
      <c r="P41" s="7">
        <f t="shared" si="85"/>
        <v>26</v>
      </c>
      <c r="Q41" s="7">
        <f t="shared" si="1"/>
        <v>-1.3800000000000008</v>
      </c>
      <c r="R41" s="7">
        <f t="shared" ref="R41:S41" si="86">H41-M41</f>
        <v>-1.3600000000000012</v>
      </c>
      <c r="S41" s="7">
        <f t="shared" si="86"/>
        <v>-1.7699999999999996</v>
      </c>
      <c r="T41" s="8">
        <f t="shared" si="3"/>
        <v>-1.5033333333333339</v>
      </c>
      <c r="U41" s="9" t="str">
        <f t="shared" si="4"/>
        <v>1</v>
      </c>
      <c r="V41" s="7" t="str">
        <f t="shared" si="5"/>
        <v/>
      </c>
      <c r="W41" s="10" t="str">
        <f t="shared" si="6"/>
        <v>1</v>
      </c>
      <c r="X41" s="8">
        <f t="shared" si="7"/>
        <v>13.426666666666668</v>
      </c>
      <c r="Y41" s="8">
        <f t="shared" si="8"/>
        <v>14.930000000000001</v>
      </c>
    </row>
    <row r="42" spans="1:25" ht="13.8">
      <c r="A42" s="7" t="s">
        <v>25</v>
      </c>
      <c r="B42" s="11">
        <v>43058</v>
      </c>
      <c r="C42" s="11">
        <v>43091</v>
      </c>
      <c r="D42" s="6" t="s">
        <v>65</v>
      </c>
      <c r="E42" s="7">
        <v>29.51</v>
      </c>
      <c r="F42" s="7">
        <v>973</v>
      </c>
      <c r="G42" s="7">
        <v>20</v>
      </c>
      <c r="H42" s="7">
        <v>20.059999999999999</v>
      </c>
      <c r="I42" s="7">
        <v>26.08</v>
      </c>
      <c r="J42" s="7">
        <v>23.37</v>
      </c>
      <c r="K42" s="7">
        <v>1181</v>
      </c>
      <c r="L42" s="7">
        <v>35</v>
      </c>
      <c r="M42" s="7">
        <v>19.48</v>
      </c>
      <c r="N42" s="7">
        <v>24.22</v>
      </c>
      <c r="O42" s="7">
        <f t="shared" ref="O42:P42" si="87">K42-F42</f>
        <v>208</v>
      </c>
      <c r="P42" s="7">
        <f t="shared" si="87"/>
        <v>15</v>
      </c>
      <c r="Q42" s="7">
        <f t="shared" si="1"/>
        <v>6.1400000000000006</v>
      </c>
      <c r="R42" s="7">
        <f t="shared" ref="R42:S42" si="88">H42-M42</f>
        <v>0.57999999999999829</v>
      </c>
      <c r="S42" s="7">
        <f t="shared" si="88"/>
        <v>1.8599999999999994</v>
      </c>
      <c r="T42" s="8">
        <f t="shared" si="3"/>
        <v>2.8599999999999994</v>
      </c>
      <c r="U42" s="9" t="str">
        <f t="shared" si="4"/>
        <v/>
      </c>
      <c r="V42" s="7" t="str">
        <f t="shared" si="5"/>
        <v>1</v>
      </c>
      <c r="W42" s="10" t="str">
        <f t="shared" si="6"/>
        <v>1</v>
      </c>
      <c r="X42" s="8">
        <f t="shared" si="7"/>
        <v>25.216666666666669</v>
      </c>
      <c r="Y42" s="8">
        <f t="shared" si="8"/>
        <v>22.356666666666666</v>
      </c>
    </row>
    <row r="43" spans="1:25" ht="13.8">
      <c r="A43" s="4" t="s">
        <v>25</v>
      </c>
      <c r="B43" s="5">
        <v>42792</v>
      </c>
      <c r="C43" s="5">
        <v>42817</v>
      </c>
      <c r="D43" s="6" t="s">
        <v>66</v>
      </c>
      <c r="E43" s="7">
        <v>14.49</v>
      </c>
      <c r="F43" s="7">
        <v>1776</v>
      </c>
      <c r="G43" s="7">
        <v>99</v>
      </c>
      <c r="H43" s="7">
        <v>14.33</v>
      </c>
      <c r="I43" s="7">
        <v>15.84</v>
      </c>
      <c r="J43" s="7">
        <v>13.73</v>
      </c>
      <c r="K43" s="7">
        <v>3276</v>
      </c>
      <c r="L43" s="7">
        <v>186</v>
      </c>
      <c r="M43" s="7">
        <v>14.09</v>
      </c>
      <c r="N43" s="7">
        <v>15.01</v>
      </c>
      <c r="O43" s="7">
        <f t="shared" ref="O43:P43" si="89">K43-F43</f>
        <v>1500</v>
      </c>
      <c r="P43" s="7">
        <f t="shared" si="89"/>
        <v>87</v>
      </c>
      <c r="Q43" s="7">
        <f t="shared" si="1"/>
        <v>0.75999999999999979</v>
      </c>
      <c r="R43" s="7">
        <f t="shared" ref="R43:S43" si="90">H43-M43</f>
        <v>0.24000000000000021</v>
      </c>
      <c r="S43" s="7">
        <f t="shared" si="90"/>
        <v>0.83000000000000007</v>
      </c>
      <c r="T43" s="8">
        <f t="shared" si="3"/>
        <v>0.61</v>
      </c>
      <c r="U43" s="9" t="str">
        <f t="shared" si="4"/>
        <v/>
      </c>
      <c r="V43" s="7" t="str">
        <f t="shared" si="5"/>
        <v>1</v>
      </c>
      <c r="W43" s="10" t="str">
        <f t="shared" si="6"/>
        <v/>
      </c>
      <c r="X43" s="8">
        <f t="shared" si="7"/>
        <v>14.886666666666665</v>
      </c>
      <c r="Y43" s="8">
        <f t="shared" si="8"/>
        <v>14.276666666666666</v>
      </c>
    </row>
    <row r="44" spans="1:25" ht="13.8">
      <c r="A44" s="7" t="s">
        <v>25</v>
      </c>
      <c r="B44" s="5">
        <v>42792</v>
      </c>
      <c r="C44" s="5">
        <v>42817</v>
      </c>
      <c r="D44" s="14" t="s">
        <v>67</v>
      </c>
      <c r="E44" s="7">
        <v>12.55</v>
      </c>
      <c r="F44" s="7">
        <v>1106</v>
      </c>
      <c r="G44" s="7">
        <v>61</v>
      </c>
      <c r="H44" s="7">
        <v>12.72</v>
      </c>
      <c r="I44" s="7">
        <v>13.4</v>
      </c>
      <c r="J44" s="7">
        <v>12.14</v>
      </c>
      <c r="K44" s="7">
        <v>2153</v>
      </c>
      <c r="L44" s="7">
        <v>139</v>
      </c>
      <c r="M44" s="7">
        <v>13.2</v>
      </c>
      <c r="N44" s="7">
        <v>13.68</v>
      </c>
      <c r="O44" s="7">
        <f t="shared" ref="O44:P44" si="91">K44-F44</f>
        <v>1047</v>
      </c>
      <c r="P44" s="7">
        <f t="shared" si="91"/>
        <v>78</v>
      </c>
      <c r="Q44" s="7">
        <f t="shared" si="1"/>
        <v>0.41000000000000014</v>
      </c>
      <c r="R44" s="7">
        <f t="shared" ref="R44:S44" si="92">H44-M44</f>
        <v>-0.47999999999999865</v>
      </c>
      <c r="S44" s="7">
        <f t="shared" si="92"/>
        <v>-0.27999999999999936</v>
      </c>
      <c r="T44" s="8">
        <f t="shared" si="3"/>
        <v>-0.11666666666666596</v>
      </c>
      <c r="U44" s="9" t="str">
        <f t="shared" si="4"/>
        <v>1</v>
      </c>
      <c r="V44" s="7" t="str">
        <f t="shared" si="5"/>
        <v/>
      </c>
      <c r="W44" s="10" t="str">
        <f t="shared" si="6"/>
        <v/>
      </c>
      <c r="X44" s="8">
        <f t="shared" si="7"/>
        <v>12.89</v>
      </c>
      <c r="Y44" s="8">
        <f t="shared" si="8"/>
        <v>13.006666666666666</v>
      </c>
    </row>
    <row r="45" spans="1:25" ht="13.8">
      <c r="A45" s="7" t="s">
        <v>25</v>
      </c>
      <c r="B45" s="5">
        <v>42792</v>
      </c>
      <c r="C45" s="5">
        <v>42817</v>
      </c>
      <c r="D45" s="6" t="s">
        <v>68</v>
      </c>
      <c r="E45" s="7">
        <v>16.18</v>
      </c>
      <c r="F45" s="7">
        <v>365</v>
      </c>
      <c r="G45" s="7">
        <v>21</v>
      </c>
      <c r="H45" s="7">
        <v>16.46</v>
      </c>
      <c r="I45" s="7">
        <v>16.2</v>
      </c>
      <c r="J45" s="7">
        <v>15.2</v>
      </c>
      <c r="K45" s="7">
        <v>1105</v>
      </c>
      <c r="L45" s="7">
        <v>65</v>
      </c>
      <c r="M45" s="7">
        <v>15.6</v>
      </c>
      <c r="N45" s="7">
        <v>15.43</v>
      </c>
      <c r="O45" s="7">
        <f t="shared" ref="O45:P45" si="93">K45-F45</f>
        <v>740</v>
      </c>
      <c r="P45" s="7">
        <f t="shared" si="93"/>
        <v>44</v>
      </c>
      <c r="Q45" s="7">
        <f t="shared" si="1"/>
        <v>0.98000000000000043</v>
      </c>
      <c r="R45" s="7">
        <f t="shared" ref="R45:S45" si="94">H45-M45</f>
        <v>0.86000000000000121</v>
      </c>
      <c r="S45" s="7">
        <f t="shared" si="94"/>
        <v>0.76999999999999957</v>
      </c>
      <c r="T45" s="8">
        <f t="shared" si="3"/>
        <v>0.87000000000000044</v>
      </c>
      <c r="U45" s="9" t="str">
        <f t="shared" si="4"/>
        <v/>
      </c>
      <c r="V45" s="7" t="str">
        <f t="shared" si="5"/>
        <v>1</v>
      </c>
      <c r="W45" s="10" t="str">
        <f t="shared" si="6"/>
        <v/>
      </c>
      <c r="X45" s="8">
        <f t="shared" si="7"/>
        <v>16.28</v>
      </c>
      <c r="Y45" s="8">
        <f t="shared" si="8"/>
        <v>15.409999999999998</v>
      </c>
    </row>
    <row r="46" spans="1:25" ht="13.8">
      <c r="A46" s="7" t="s">
        <v>25</v>
      </c>
      <c r="B46" s="5">
        <v>42792</v>
      </c>
      <c r="C46" s="5">
        <v>42817</v>
      </c>
      <c r="D46" s="6" t="s">
        <v>69</v>
      </c>
      <c r="E46" s="7">
        <v>15.01</v>
      </c>
      <c r="F46" s="7">
        <v>1076</v>
      </c>
      <c r="G46" s="7">
        <v>55</v>
      </c>
      <c r="H46" s="7">
        <v>15.35</v>
      </c>
      <c r="I46" s="7">
        <v>17.309999999999999</v>
      </c>
      <c r="J46" s="7">
        <v>13.84</v>
      </c>
      <c r="K46" s="7">
        <v>1722</v>
      </c>
      <c r="L46" s="7">
        <v>86</v>
      </c>
      <c r="M46" s="7">
        <v>14.22</v>
      </c>
      <c r="N46" s="7">
        <v>17.93</v>
      </c>
      <c r="O46" s="7">
        <f t="shared" ref="O46:P46" si="95">K46-F46</f>
        <v>646</v>
      </c>
      <c r="P46" s="7">
        <f t="shared" si="95"/>
        <v>31</v>
      </c>
      <c r="Q46" s="7">
        <f t="shared" si="1"/>
        <v>1.17</v>
      </c>
      <c r="R46" s="7">
        <f t="shared" ref="R46:S46" si="96">H46-M46</f>
        <v>1.129999999999999</v>
      </c>
      <c r="S46" s="7">
        <f t="shared" si="96"/>
        <v>-0.62000000000000099</v>
      </c>
      <c r="T46" s="8">
        <f t="shared" si="3"/>
        <v>0.55999999999999928</v>
      </c>
      <c r="U46" s="9" t="str">
        <f t="shared" si="4"/>
        <v/>
      </c>
      <c r="V46" s="7" t="str">
        <f t="shared" si="5"/>
        <v>1</v>
      </c>
      <c r="W46" s="10" t="str">
        <f t="shared" si="6"/>
        <v/>
      </c>
      <c r="X46" s="8">
        <f t="shared" si="7"/>
        <v>15.89</v>
      </c>
      <c r="Y46" s="8">
        <f t="shared" si="8"/>
        <v>15.33</v>
      </c>
    </row>
    <row r="47" spans="1:25" ht="13.8">
      <c r="A47" s="7" t="s">
        <v>25</v>
      </c>
      <c r="B47" s="5">
        <v>42792</v>
      </c>
      <c r="C47" s="5">
        <v>42817</v>
      </c>
      <c r="D47" s="6" t="s">
        <v>70</v>
      </c>
      <c r="E47" s="7">
        <v>16.77</v>
      </c>
      <c r="F47" s="7">
        <v>2687</v>
      </c>
      <c r="G47" s="7">
        <v>112</v>
      </c>
      <c r="H47" s="7">
        <v>15.07</v>
      </c>
      <c r="I47" s="7">
        <v>19.010000000000002</v>
      </c>
      <c r="J47" s="7">
        <v>16.12</v>
      </c>
      <c r="K47" s="7">
        <v>3069</v>
      </c>
      <c r="L47" s="7">
        <v>136</v>
      </c>
      <c r="M47" s="7">
        <v>14.7</v>
      </c>
      <c r="N47" s="7">
        <v>18.7</v>
      </c>
      <c r="O47" s="7">
        <f t="shared" ref="O47:P47" si="97">K47-F47</f>
        <v>382</v>
      </c>
      <c r="P47" s="7">
        <f t="shared" si="97"/>
        <v>24</v>
      </c>
      <c r="Q47" s="7">
        <f t="shared" si="1"/>
        <v>0.64999999999999858</v>
      </c>
      <c r="R47" s="7">
        <f t="shared" ref="R47:S47" si="98">H47-M47</f>
        <v>0.37000000000000099</v>
      </c>
      <c r="S47" s="7">
        <f t="shared" si="98"/>
        <v>0.31000000000000227</v>
      </c>
      <c r="T47" s="8">
        <f t="shared" si="3"/>
        <v>0.44333333333333397</v>
      </c>
      <c r="U47" s="9" t="str">
        <f t="shared" si="4"/>
        <v/>
      </c>
      <c r="V47" s="7" t="str">
        <f t="shared" si="5"/>
        <v>1</v>
      </c>
      <c r="W47" s="10" t="str">
        <f t="shared" si="6"/>
        <v/>
      </c>
      <c r="X47" s="8">
        <f t="shared" si="7"/>
        <v>16.95</v>
      </c>
      <c r="Y47" s="8">
        <f t="shared" si="8"/>
        <v>16.506666666666664</v>
      </c>
    </row>
    <row r="48" spans="1:25" ht="13.8">
      <c r="A48" s="7" t="s">
        <v>25</v>
      </c>
      <c r="B48" s="5">
        <v>42792</v>
      </c>
      <c r="C48" s="5">
        <v>42817</v>
      </c>
      <c r="D48" s="6" t="s">
        <v>71</v>
      </c>
      <c r="E48" s="7">
        <v>10.7</v>
      </c>
      <c r="F48" s="7">
        <v>344</v>
      </c>
      <c r="G48" s="7">
        <v>25</v>
      </c>
      <c r="H48" s="7">
        <v>11.35</v>
      </c>
      <c r="I48" s="7">
        <v>13.48</v>
      </c>
      <c r="J48" s="7">
        <v>12.77</v>
      </c>
      <c r="K48" s="7">
        <v>590</v>
      </c>
      <c r="L48" s="7">
        <v>37</v>
      </c>
      <c r="M48" s="7">
        <v>12.45</v>
      </c>
      <c r="N48" s="7">
        <v>13.5</v>
      </c>
      <c r="O48" s="7">
        <f t="shared" ref="O48:P48" si="99">K48-F48</f>
        <v>246</v>
      </c>
      <c r="P48" s="7">
        <f t="shared" si="99"/>
        <v>12</v>
      </c>
      <c r="Q48" s="7">
        <f t="shared" si="1"/>
        <v>-2.0700000000000003</v>
      </c>
      <c r="R48" s="7">
        <f t="shared" ref="R48:S48" si="100">H48-M48</f>
        <v>-1.0999999999999996</v>
      </c>
      <c r="S48" s="7">
        <f t="shared" si="100"/>
        <v>-1.9999999999999574E-2</v>
      </c>
      <c r="T48" s="8">
        <f t="shared" si="3"/>
        <v>-1.0633333333333332</v>
      </c>
      <c r="U48" s="9" t="str">
        <f t="shared" si="4"/>
        <v>1</v>
      </c>
      <c r="V48" s="7" t="str">
        <f t="shared" si="5"/>
        <v/>
      </c>
      <c r="W48" s="10" t="str">
        <f t="shared" si="6"/>
        <v>1</v>
      </c>
      <c r="X48" s="8">
        <f t="shared" si="7"/>
        <v>11.843333333333334</v>
      </c>
      <c r="Y48" s="8">
        <f t="shared" si="8"/>
        <v>12.906666666666666</v>
      </c>
    </row>
    <row r="49" spans="1:25" ht="13.8">
      <c r="A49" s="4" t="s">
        <v>25</v>
      </c>
      <c r="B49" s="5">
        <v>43163</v>
      </c>
      <c r="C49" s="5">
        <v>43190</v>
      </c>
      <c r="D49" s="6" t="s">
        <v>72</v>
      </c>
      <c r="E49" s="7">
        <v>12.33</v>
      </c>
      <c r="F49" s="7">
        <v>564</v>
      </c>
      <c r="G49" s="7">
        <v>35</v>
      </c>
      <c r="H49" s="7">
        <v>12.33</v>
      </c>
      <c r="I49" s="7">
        <v>14.78</v>
      </c>
      <c r="J49" s="7">
        <v>13.53</v>
      </c>
      <c r="K49" s="7">
        <v>3335</v>
      </c>
      <c r="L49" s="7">
        <v>170</v>
      </c>
      <c r="M49" s="7">
        <v>12.32</v>
      </c>
      <c r="N49" s="7">
        <v>15.82</v>
      </c>
      <c r="O49" s="7">
        <f t="shared" ref="O49:P49" si="101">K49-F49</f>
        <v>2771</v>
      </c>
      <c r="P49" s="7">
        <f t="shared" si="101"/>
        <v>135</v>
      </c>
      <c r="Q49" s="7">
        <f t="shared" si="1"/>
        <v>-1.1999999999999993</v>
      </c>
      <c r="R49" s="7">
        <f t="shared" ref="R49:S49" si="102">H49-M49</f>
        <v>9.9999999999997868E-3</v>
      </c>
      <c r="S49" s="7">
        <f t="shared" si="102"/>
        <v>-1.0400000000000009</v>
      </c>
      <c r="T49" s="8">
        <f t="shared" si="3"/>
        <v>-0.74333333333333351</v>
      </c>
      <c r="U49" s="9" t="str">
        <f t="shared" si="4"/>
        <v>1</v>
      </c>
      <c r="V49" s="7" t="str">
        <f t="shared" si="5"/>
        <v/>
      </c>
      <c r="W49" s="10" t="str">
        <f t="shared" si="6"/>
        <v/>
      </c>
      <c r="X49" s="8">
        <f t="shared" si="7"/>
        <v>13.146666666666667</v>
      </c>
      <c r="Y49" s="8">
        <f t="shared" si="8"/>
        <v>13.89</v>
      </c>
    </row>
    <row r="50" spans="1:25" ht="13.8">
      <c r="A50" s="7" t="s">
        <v>25</v>
      </c>
      <c r="B50" s="5">
        <v>43163</v>
      </c>
      <c r="C50" s="5">
        <v>43190</v>
      </c>
      <c r="D50" s="12" t="s">
        <v>73</v>
      </c>
      <c r="E50" s="7">
        <v>15.05</v>
      </c>
      <c r="F50" s="7">
        <v>1376</v>
      </c>
      <c r="G50" s="7">
        <v>73</v>
      </c>
      <c r="H50" s="7">
        <v>14.91</v>
      </c>
      <c r="I50" s="7">
        <v>17.03</v>
      </c>
      <c r="J50" s="7">
        <v>14.24</v>
      </c>
      <c r="K50" s="7">
        <v>3245</v>
      </c>
      <c r="L50" s="7">
        <v>175</v>
      </c>
      <c r="M50" s="7">
        <v>14.47</v>
      </c>
      <c r="N50" s="7">
        <v>16.329999999999998</v>
      </c>
      <c r="O50" s="7">
        <f t="shared" ref="O50:P50" si="103">K50-F50</f>
        <v>1869</v>
      </c>
      <c r="P50" s="7">
        <f t="shared" si="103"/>
        <v>102</v>
      </c>
      <c r="Q50" s="7">
        <f t="shared" si="1"/>
        <v>0.8100000000000005</v>
      </c>
      <c r="R50" s="7">
        <f t="shared" ref="R50:S50" si="104">H50-M50</f>
        <v>0.4399999999999995</v>
      </c>
      <c r="S50" s="7">
        <f t="shared" si="104"/>
        <v>0.70000000000000284</v>
      </c>
      <c r="T50" s="8">
        <f t="shared" si="3"/>
        <v>0.65000000000000091</v>
      </c>
      <c r="U50" s="9" t="str">
        <f t="shared" si="4"/>
        <v/>
      </c>
      <c r="V50" s="7" t="str">
        <f t="shared" si="5"/>
        <v>1</v>
      </c>
      <c r="W50" s="10" t="str">
        <f t="shared" si="6"/>
        <v/>
      </c>
      <c r="X50" s="8">
        <f t="shared" si="7"/>
        <v>15.663333333333334</v>
      </c>
      <c r="Y50" s="8">
        <f t="shared" si="8"/>
        <v>15.013333333333334</v>
      </c>
    </row>
    <row r="51" spans="1:25" ht="13.8">
      <c r="A51" s="7" t="s">
        <v>25</v>
      </c>
      <c r="B51" s="5">
        <v>43163</v>
      </c>
      <c r="C51" s="5">
        <v>43190</v>
      </c>
      <c r="D51" s="12" t="s">
        <v>74</v>
      </c>
      <c r="E51" s="7">
        <v>14.95</v>
      </c>
      <c r="F51" s="7">
        <v>2448</v>
      </c>
      <c r="G51" s="7">
        <v>118</v>
      </c>
      <c r="H51" s="7">
        <v>13.76</v>
      </c>
      <c r="I51" s="7">
        <v>16.260000000000002</v>
      </c>
      <c r="J51" s="7">
        <v>15.31</v>
      </c>
      <c r="K51" s="7">
        <v>3565</v>
      </c>
      <c r="L51" s="7">
        <v>185</v>
      </c>
      <c r="M51" s="7">
        <v>14.95</v>
      </c>
      <c r="N51" s="7">
        <v>16.52</v>
      </c>
      <c r="O51" s="7">
        <f t="shared" ref="O51:P51" si="105">K51-F51</f>
        <v>1117</v>
      </c>
      <c r="P51" s="7">
        <f t="shared" si="105"/>
        <v>67</v>
      </c>
      <c r="Q51" s="7">
        <f t="shared" si="1"/>
        <v>-0.36000000000000121</v>
      </c>
      <c r="R51" s="7">
        <f t="shared" ref="R51:S51" si="106">H51-M51</f>
        <v>-1.1899999999999995</v>
      </c>
      <c r="S51" s="7">
        <f t="shared" si="106"/>
        <v>-0.25999999999999801</v>
      </c>
      <c r="T51" s="8">
        <f t="shared" si="3"/>
        <v>-0.60333333333333294</v>
      </c>
      <c r="U51" s="9" t="str">
        <f t="shared" si="4"/>
        <v>1</v>
      </c>
      <c r="V51" s="7" t="str">
        <f t="shared" si="5"/>
        <v/>
      </c>
      <c r="W51" s="10" t="str">
        <f t="shared" si="6"/>
        <v/>
      </c>
      <c r="X51" s="8">
        <f t="shared" si="7"/>
        <v>14.99</v>
      </c>
      <c r="Y51" s="8">
        <f t="shared" si="8"/>
        <v>15.593333333333334</v>
      </c>
    </row>
    <row r="52" spans="1:25" ht="13.8">
      <c r="A52" s="7" t="s">
        <v>25</v>
      </c>
      <c r="B52" s="5">
        <v>43163</v>
      </c>
      <c r="C52" s="5">
        <v>43190</v>
      </c>
      <c r="D52" s="12" t="s">
        <v>75</v>
      </c>
      <c r="E52" s="7">
        <v>13.18</v>
      </c>
      <c r="F52" s="7">
        <v>1227</v>
      </c>
      <c r="G52" s="7">
        <v>59</v>
      </c>
      <c r="H52" s="7">
        <v>12.64</v>
      </c>
      <c r="I52" s="7">
        <v>15.53</v>
      </c>
      <c r="J52" s="7">
        <v>13.5</v>
      </c>
      <c r="K52" s="7">
        <v>3313</v>
      </c>
      <c r="L52" s="7">
        <v>167</v>
      </c>
      <c r="M52" s="7">
        <v>13.49</v>
      </c>
      <c r="N52" s="7">
        <v>15.84</v>
      </c>
      <c r="O52" s="7">
        <f t="shared" ref="O52:P52" si="107">K52-F52</f>
        <v>2086</v>
      </c>
      <c r="P52" s="7">
        <f t="shared" si="107"/>
        <v>108</v>
      </c>
      <c r="Q52" s="7">
        <f t="shared" si="1"/>
        <v>-0.32000000000000028</v>
      </c>
      <c r="R52" s="7">
        <f t="shared" ref="R52:S52" si="108">H52-M52</f>
        <v>-0.84999999999999964</v>
      </c>
      <c r="S52" s="7">
        <f t="shared" si="108"/>
        <v>-0.3100000000000005</v>
      </c>
      <c r="T52" s="8">
        <f t="shared" si="3"/>
        <v>-0.49333333333333346</v>
      </c>
      <c r="U52" s="9" t="str">
        <f t="shared" si="4"/>
        <v>1</v>
      </c>
      <c r="V52" s="7" t="str">
        <f t="shared" si="5"/>
        <v/>
      </c>
      <c r="W52" s="10" t="str">
        <f t="shared" si="6"/>
        <v/>
      </c>
      <c r="X52" s="8">
        <f t="shared" si="7"/>
        <v>13.783333333333333</v>
      </c>
      <c r="Y52" s="8">
        <f t="shared" si="8"/>
        <v>14.276666666666666</v>
      </c>
    </row>
    <row r="53" spans="1:25" ht="13.8">
      <c r="A53" s="7" t="s">
        <v>25</v>
      </c>
      <c r="B53" s="5">
        <v>43163</v>
      </c>
      <c r="C53" s="5">
        <v>43190</v>
      </c>
      <c r="D53" s="6" t="s">
        <v>36</v>
      </c>
      <c r="E53" s="7">
        <v>13.18</v>
      </c>
      <c r="F53" s="7">
        <v>2229</v>
      </c>
      <c r="G53" s="7">
        <v>119</v>
      </c>
      <c r="H53" s="7">
        <v>13.39</v>
      </c>
      <c r="I53" s="7">
        <v>15.57</v>
      </c>
      <c r="J53" s="7">
        <v>12.9</v>
      </c>
      <c r="K53" s="7">
        <v>3013</v>
      </c>
      <c r="L53" s="7">
        <v>144</v>
      </c>
      <c r="M53" s="7">
        <v>11.94</v>
      </c>
      <c r="N53" s="7">
        <v>15.59</v>
      </c>
      <c r="O53" s="7">
        <f t="shared" ref="O53:P53" si="109">K53-F53</f>
        <v>784</v>
      </c>
      <c r="P53" s="7">
        <f t="shared" si="109"/>
        <v>25</v>
      </c>
      <c r="Q53" s="7">
        <f t="shared" si="1"/>
        <v>0.27999999999999936</v>
      </c>
      <c r="R53" s="7">
        <f t="shared" ref="R53:S53" si="110">H53-M53</f>
        <v>1.4500000000000011</v>
      </c>
      <c r="S53" s="7">
        <f t="shared" si="110"/>
        <v>-1.9999999999999574E-2</v>
      </c>
      <c r="T53" s="8">
        <f t="shared" si="3"/>
        <v>0.57000000000000028</v>
      </c>
      <c r="U53" s="9" t="str">
        <f t="shared" si="4"/>
        <v/>
      </c>
      <c r="V53" s="7" t="str">
        <f t="shared" si="5"/>
        <v>1</v>
      </c>
      <c r="W53" s="10" t="str">
        <f t="shared" si="6"/>
        <v/>
      </c>
      <c r="X53" s="8">
        <f t="shared" si="7"/>
        <v>14.046666666666667</v>
      </c>
      <c r="Y53" s="8">
        <f t="shared" si="8"/>
        <v>13.476666666666667</v>
      </c>
    </row>
    <row r="54" spans="1:25" ht="13.8">
      <c r="A54" s="7" t="s">
        <v>25</v>
      </c>
      <c r="B54" s="5">
        <v>43163</v>
      </c>
      <c r="C54" s="5">
        <v>43190</v>
      </c>
      <c r="D54" s="6" t="s">
        <v>76</v>
      </c>
      <c r="E54" s="7">
        <v>12.91</v>
      </c>
      <c r="F54" s="7">
        <v>988</v>
      </c>
      <c r="G54" s="7">
        <v>48</v>
      </c>
      <c r="H54" s="7">
        <v>11.97</v>
      </c>
      <c r="I54" s="7">
        <v>14.9</v>
      </c>
      <c r="J54" s="7">
        <v>14.88</v>
      </c>
      <c r="K54" s="7">
        <v>1766</v>
      </c>
      <c r="L54" s="7">
        <v>71</v>
      </c>
      <c r="M54" s="7">
        <v>12.74</v>
      </c>
      <c r="N54" s="7">
        <v>16.97</v>
      </c>
      <c r="O54" s="7">
        <f t="shared" ref="O54:P54" si="111">K54-F54</f>
        <v>778</v>
      </c>
      <c r="P54" s="7">
        <f t="shared" si="111"/>
        <v>23</v>
      </c>
      <c r="Q54" s="7">
        <f t="shared" si="1"/>
        <v>-1.9700000000000006</v>
      </c>
      <c r="R54" s="7">
        <f t="shared" ref="R54:S54" si="112">H54-M54</f>
        <v>-0.76999999999999957</v>
      </c>
      <c r="S54" s="7">
        <f t="shared" si="112"/>
        <v>-2.0699999999999985</v>
      </c>
      <c r="T54" s="8">
        <f t="shared" si="3"/>
        <v>-1.6033333333333328</v>
      </c>
      <c r="U54" s="9" t="str">
        <f t="shared" si="4"/>
        <v>1</v>
      </c>
      <c r="V54" s="7" t="str">
        <f t="shared" si="5"/>
        <v/>
      </c>
      <c r="W54" s="10" t="str">
        <f t="shared" si="6"/>
        <v>1</v>
      </c>
      <c r="X54" s="8">
        <f t="shared" si="7"/>
        <v>13.26</v>
      </c>
      <c r="Y54" s="8">
        <f t="shared" si="8"/>
        <v>14.863333333333335</v>
      </c>
    </row>
    <row r="55" spans="1:25" ht="13.8">
      <c r="A55" s="7" t="s">
        <v>25</v>
      </c>
      <c r="B55" s="5">
        <v>43163</v>
      </c>
      <c r="C55" s="5">
        <v>43190</v>
      </c>
      <c r="D55" s="6" t="s">
        <v>77</v>
      </c>
      <c r="E55" s="7">
        <v>19.41</v>
      </c>
      <c r="F55" s="7">
        <v>163</v>
      </c>
      <c r="G55" s="7">
        <v>7</v>
      </c>
      <c r="H55" s="7">
        <v>18.43</v>
      </c>
      <c r="I55" s="7">
        <v>19.14</v>
      </c>
      <c r="J55" s="7">
        <v>23.4</v>
      </c>
      <c r="K55" s="7">
        <v>684</v>
      </c>
      <c r="L55" s="7">
        <v>20</v>
      </c>
      <c r="M55" s="7">
        <v>17.989999999999998</v>
      </c>
      <c r="N55" s="7">
        <v>21.28</v>
      </c>
      <c r="O55" s="7">
        <f t="shared" ref="O55:P55" si="113">K55-F55</f>
        <v>521</v>
      </c>
      <c r="P55" s="7">
        <f t="shared" si="113"/>
        <v>13</v>
      </c>
      <c r="Q55" s="7">
        <f t="shared" si="1"/>
        <v>-3.9899999999999984</v>
      </c>
      <c r="R55" s="7">
        <f t="shared" ref="R55:S55" si="114">H55-M55</f>
        <v>0.44000000000000128</v>
      </c>
      <c r="S55" s="7">
        <f t="shared" si="114"/>
        <v>-2.1400000000000006</v>
      </c>
      <c r="T55" s="8">
        <f t="shared" si="3"/>
        <v>-1.8966666666666658</v>
      </c>
      <c r="U55" s="9" t="str">
        <f t="shared" si="4"/>
        <v>1</v>
      </c>
      <c r="V55" s="7" t="str">
        <f t="shared" si="5"/>
        <v/>
      </c>
      <c r="W55" s="10" t="str">
        <f t="shared" si="6"/>
        <v>1</v>
      </c>
      <c r="X55" s="8">
        <f t="shared" si="7"/>
        <v>18.993333333333336</v>
      </c>
      <c r="Y55" s="8">
        <f t="shared" si="8"/>
        <v>20.89</v>
      </c>
    </row>
    <row r="56" spans="1:25" ht="13.8">
      <c r="A56" s="7" t="s">
        <v>25</v>
      </c>
      <c r="B56" s="5">
        <v>43163</v>
      </c>
      <c r="C56" s="5">
        <v>43190</v>
      </c>
      <c r="D56" s="12" t="s">
        <v>78</v>
      </c>
      <c r="E56" s="7">
        <v>10.95</v>
      </c>
      <c r="F56" s="7">
        <v>2231</v>
      </c>
      <c r="G56" s="7">
        <v>139</v>
      </c>
      <c r="H56" s="7">
        <v>11.94</v>
      </c>
      <c r="I56" s="7">
        <v>13.27</v>
      </c>
      <c r="J56" s="7">
        <v>12.9</v>
      </c>
      <c r="K56" s="7">
        <v>3150</v>
      </c>
      <c r="L56" s="7">
        <v>167</v>
      </c>
      <c r="M56" s="7">
        <v>13.17</v>
      </c>
      <c r="N56" s="7">
        <v>14.62</v>
      </c>
      <c r="O56" s="7">
        <f t="shared" ref="O56:P56" si="115">K56-F56</f>
        <v>919</v>
      </c>
      <c r="P56" s="7">
        <f t="shared" si="115"/>
        <v>28</v>
      </c>
      <c r="Q56" s="7">
        <f t="shared" si="1"/>
        <v>-1.9500000000000011</v>
      </c>
      <c r="R56" s="7">
        <f t="shared" ref="R56:S56" si="116">H56-M56</f>
        <v>-1.2300000000000004</v>
      </c>
      <c r="S56" s="7">
        <f t="shared" si="116"/>
        <v>-1.3499999999999996</v>
      </c>
      <c r="T56" s="8">
        <f t="shared" si="3"/>
        <v>-1.5100000000000005</v>
      </c>
      <c r="U56" s="9" t="str">
        <f t="shared" si="4"/>
        <v>1</v>
      </c>
      <c r="V56" s="7" t="str">
        <f t="shared" si="5"/>
        <v/>
      </c>
      <c r="W56" s="10" t="str">
        <f t="shared" si="6"/>
        <v>1</v>
      </c>
      <c r="X56" s="8">
        <f t="shared" si="7"/>
        <v>12.053333333333333</v>
      </c>
      <c r="Y56" s="8">
        <f t="shared" si="8"/>
        <v>13.563333333333333</v>
      </c>
    </row>
    <row r="57" spans="1:25" ht="13.8">
      <c r="A57" s="7" t="s">
        <v>25</v>
      </c>
      <c r="B57" s="5">
        <v>43163</v>
      </c>
      <c r="C57" s="5">
        <v>43190</v>
      </c>
      <c r="D57" s="12" t="s">
        <v>79</v>
      </c>
      <c r="E57" s="7">
        <v>11.96</v>
      </c>
      <c r="F57" s="7">
        <v>2474</v>
      </c>
      <c r="G57" s="7">
        <v>136</v>
      </c>
      <c r="H57" s="7">
        <v>11.8</v>
      </c>
      <c r="I57" s="7">
        <v>14.57</v>
      </c>
      <c r="J57" s="7">
        <v>11.18</v>
      </c>
      <c r="K57" s="7">
        <v>3009</v>
      </c>
      <c r="L57" s="7">
        <v>176</v>
      </c>
      <c r="M57" s="7">
        <v>11.47</v>
      </c>
      <c r="N57" s="7">
        <v>14.22</v>
      </c>
      <c r="O57" s="7">
        <f t="shared" ref="O57:P57" si="117">K57-F57</f>
        <v>535</v>
      </c>
      <c r="P57" s="7">
        <f t="shared" si="117"/>
        <v>40</v>
      </c>
      <c r="Q57" s="7">
        <f t="shared" si="1"/>
        <v>0.78000000000000114</v>
      </c>
      <c r="R57" s="7">
        <f t="shared" ref="R57:S57" si="118">H57-M57</f>
        <v>0.33000000000000007</v>
      </c>
      <c r="S57" s="7">
        <f t="shared" si="118"/>
        <v>0.34999999999999964</v>
      </c>
      <c r="T57" s="8">
        <f t="shared" si="3"/>
        <v>0.48666666666666697</v>
      </c>
      <c r="U57" s="9" t="str">
        <f t="shared" si="4"/>
        <v/>
      </c>
      <c r="V57" s="7" t="str">
        <f t="shared" si="5"/>
        <v>1</v>
      </c>
      <c r="W57" s="10" t="str">
        <f t="shared" si="6"/>
        <v/>
      </c>
      <c r="X57" s="8">
        <f t="shared" si="7"/>
        <v>12.776666666666666</v>
      </c>
      <c r="Y57" s="8">
        <f t="shared" si="8"/>
        <v>12.29</v>
      </c>
    </row>
    <row r="58" spans="1:25" ht="13.8">
      <c r="A58" s="4" t="s">
        <v>25</v>
      </c>
      <c r="B58" s="11">
        <v>43429</v>
      </c>
      <c r="C58" s="11">
        <v>43464</v>
      </c>
      <c r="D58" s="14" t="s">
        <v>80</v>
      </c>
      <c r="E58" s="7">
        <v>24.27</v>
      </c>
      <c r="F58" s="7">
        <v>248</v>
      </c>
      <c r="G58" s="7">
        <v>6</v>
      </c>
      <c r="H58" s="7">
        <v>15.05</v>
      </c>
      <c r="I58" s="7">
        <v>21.19</v>
      </c>
      <c r="J58" s="7">
        <v>12.15</v>
      </c>
      <c r="K58" s="7">
        <v>1628</v>
      </c>
      <c r="L58" s="7">
        <v>101</v>
      </c>
      <c r="M58" s="7">
        <v>12.95</v>
      </c>
      <c r="N58" s="7">
        <v>14.89</v>
      </c>
      <c r="O58" s="7">
        <f t="shared" ref="O58:P58" si="119">K58-F58</f>
        <v>1380</v>
      </c>
      <c r="P58" s="7">
        <f t="shared" si="119"/>
        <v>95</v>
      </c>
      <c r="Q58" s="7">
        <f t="shared" si="1"/>
        <v>12.12</v>
      </c>
      <c r="R58" s="7">
        <f t="shared" ref="R58:S58" si="120">H58-M58</f>
        <v>2.1000000000000014</v>
      </c>
      <c r="S58" s="7">
        <f t="shared" si="120"/>
        <v>6.3000000000000007</v>
      </c>
      <c r="T58" s="8">
        <f t="shared" si="3"/>
        <v>6.8400000000000007</v>
      </c>
      <c r="U58" s="9" t="str">
        <f t="shared" si="4"/>
        <v/>
      </c>
      <c r="V58" s="7" t="str">
        <f t="shared" si="5"/>
        <v>1</v>
      </c>
      <c r="W58" s="10" t="str">
        <f t="shared" si="6"/>
        <v>1</v>
      </c>
      <c r="X58" s="8">
        <f t="shared" si="7"/>
        <v>20.170000000000002</v>
      </c>
      <c r="Y58" s="8">
        <f t="shared" si="8"/>
        <v>13.33</v>
      </c>
    </row>
    <row r="59" spans="1:25" ht="13.8">
      <c r="A59" s="7" t="s">
        <v>25</v>
      </c>
      <c r="B59" s="11">
        <v>43429</v>
      </c>
      <c r="C59" s="11">
        <v>43464</v>
      </c>
      <c r="D59" s="12" t="s">
        <v>81</v>
      </c>
      <c r="E59" s="7">
        <v>12.21</v>
      </c>
      <c r="F59" s="7">
        <v>1478</v>
      </c>
      <c r="G59" s="7">
        <v>77</v>
      </c>
      <c r="H59" s="7">
        <v>12.68</v>
      </c>
      <c r="I59" s="7">
        <v>14.26</v>
      </c>
      <c r="J59" s="7">
        <v>11.68</v>
      </c>
      <c r="K59" s="7">
        <v>3181</v>
      </c>
      <c r="L59" s="7">
        <v>187</v>
      </c>
      <c r="M59" s="7">
        <v>12.22</v>
      </c>
      <c r="N59" s="7">
        <v>13.83</v>
      </c>
      <c r="O59" s="7">
        <f t="shared" ref="O59:P59" si="121">K59-F59</f>
        <v>1703</v>
      </c>
      <c r="P59" s="7">
        <f t="shared" si="121"/>
        <v>110</v>
      </c>
      <c r="Q59" s="7">
        <f t="shared" si="1"/>
        <v>0.53000000000000114</v>
      </c>
      <c r="R59" s="7">
        <f t="shared" ref="R59:S59" si="122">H59-M59</f>
        <v>0.45999999999999908</v>
      </c>
      <c r="S59" s="7">
        <f t="shared" si="122"/>
        <v>0.42999999999999972</v>
      </c>
      <c r="T59" s="8">
        <f t="shared" si="3"/>
        <v>0.47333333333333333</v>
      </c>
      <c r="U59" s="9" t="str">
        <f t="shared" si="4"/>
        <v/>
      </c>
      <c r="V59" s="7" t="str">
        <f t="shared" si="5"/>
        <v>1</v>
      </c>
      <c r="W59" s="10" t="str">
        <f t="shared" si="6"/>
        <v/>
      </c>
      <c r="X59" s="8">
        <f t="shared" si="7"/>
        <v>13.049999999999999</v>
      </c>
      <c r="Y59" s="8">
        <f t="shared" si="8"/>
        <v>12.576666666666666</v>
      </c>
    </row>
    <row r="60" spans="1:25" ht="13.8">
      <c r="A60" s="7" t="s">
        <v>25</v>
      </c>
      <c r="B60" s="11">
        <v>43429</v>
      </c>
      <c r="C60" s="11">
        <v>43464</v>
      </c>
      <c r="D60" s="12" t="s">
        <v>82</v>
      </c>
      <c r="E60" s="7">
        <v>13.57</v>
      </c>
      <c r="F60" s="7">
        <v>6286</v>
      </c>
      <c r="G60" s="7">
        <v>310</v>
      </c>
      <c r="H60" s="7">
        <v>13.31</v>
      </c>
      <c r="I60" s="7">
        <v>15.22</v>
      </c>
      <c r="J60" s="7">
        <v>14.22</v>
      </c>
      <c r="K60" s="7">
        <v>5974</v>
      </c>
      <c r="L60" s="7">
        <v>268</v>
      </c>
      <c r="M60" s="7">
        <v>13.16</v>
      </c>
      <c r="N60" s="7">
        <v>15.13</v>
      </c>
      <c r="O60" s="7">
        <f t="shared" ref="O60:P60" si="123">K60-F60</f>
        <v>-312</v>
      </c>
      <c r="P60" s="7">
        <f t="shared" si="123"/>
        <v>-42</v>
      </c>
      <c r="Q60" s="7">
        <f t="shared" si="1"/>
        <v>-0.65000000000000036</v>
      </c>
      <c r="R60" s="7">
        <f t="shared" ref="R60:S60" si="124">H60-M60</f>
        <v>0.15000000000000036</v>
      </c>
      <c r="S60" s="7">
        <f t="shared" si="124"/>
        <v>8.9999999999999858E-2</v>
      </c>
      <c r="T60" s="8">
        <f t="shared" si="3"/>
        <v>-0.13666666666666671</v>
      </c>
      <c r="U60" s="9" t="str">
        <f t="shared" si="4"/>
        <v>1</v>
      </c>
      <c r="V60" s="7" t="str">
        <f t="shared" si="5"/>
        <v/>
      </c>
      <c r="W60" s="10" t="str">
        <f t="shared" si="6"/>
        <v/>
      </c>
      <c r="X60" s="8">
        <f t="shared" si="7"/>
        <v>14.033333333333333</v>
      </c>
      <c r="Y60" s="8">
        <f t="shared" si="8"/>
        <v>14.170000000000002</v>
      </c>
    </row>
    <row r="61" spans="1:25" ht="13.8">
      <c r="A61" s="7" t="s">
        <v>25</v>
      </c>
      <c r="B61" s="11">
        <v>43429</v>
      </c>
      <c r="C61" s="11">
        <v>43464</v>
      </c>
      <c r="D61" s="6" t="s">
        <v>83</v>
      </c>
      <c r="E61" s="7">
        <v>11.09</v>
      </c>
      <c r="F61" s="7">
        <v>27</v>
      </c>
      <c r="G61" s="7">
        <v>2</v>
      </c>
      <c r="H61" s="7">
        <v>11.69</v>
      </c>
      <c r="I61" s="7">
        <v>11.21</v>
      </c>
      <c r="J61" s="7">
        <v>14.31</v>
      </c>
      <c r="K61" s="7">
        <v>2507</v>
      </c>
      <c r="L61" s="7">
        <v>115</v>
      </c>
      <c r="M61" s="7">
        <v>14.14</v>
      </c>
      <c r="N61" s="7">
        <v>16.059999999999999</v>
      </c>
      <c r="O61" s="7">
        <f t="shared" ref="O61:P61" si="125">K61-F61</f>
        <v>2480</v>
      </c>
      <c r="P61" s="7">
        <f t="shared" si="125"/>
        <v>113</v>
      </c>
      <c r="Q61" s="7">
        <f t="shared" si="1"/>
        <v>-3.2200000000000006</v>
      </c>
      <c r="R61" s="7">
        <f t="shared" ref="R61:S61" si="126">H61-M61</f>
        <v>-2.4500000000000011</v>
      </c>
      <c r="S61" s="7">
        <f t="shared" si="126"/>
        <v>-4.8499999999999979</v>
      </c>
      <c r="T61" s="8">
        <f t="shared" si="3"/>
        <v>-3.5066666666666664</v>
      </c>
      <c r="U61" s="9" t="str">
        <f t="shared" si="4"/>
        <v>1</v>
      </c>
      <c r="V61" s="7" t="str">
        <f t="shared" si="5"/>
        <v/>
      </c>
      <c r="W61" s="10" t="str">
        <f t="shared" si="6"/>
        <v>1</v>
      </c>
      <c r="X61" s="8">
        <f t="shared" si="7"/>
        <v>11.33</v>
      </c>
      <c r="Y61" s="8">
        <f t="shared" si="8"/>
        <v>14.836666666666668</v>
      </c>
    </row>
    <row r="62" spans="1:25" ht="13.8">
      <c r="A62" s="7" t="s">
        <v>25</v>
      </c>
      <c r="B62" s="11">
        <v>43429</v>
      </c>
      <c r="C62" s="11">
        <v>43464</v>
      </c>
      <c r="D62" s="12" t="s">
        <v>84</v>
      </c>
      <c r="E62" s="7">
        <v>15.29</v>
      </c>
      <c r="F62" s="7">
        <v>900</v>
      </c>
      <c r="G62" s="7">
        <v>38</v>
      </c>
      <c r="H62" s="7">
        <v>14.22</v>
      </c>
      <c r="I62" s="7">
        <v>16.93</v>
      </c>
      <c r="J62" s="7">
        <v>15.92</v>
      </c>
      <c r="K62" s="7">
        <v>2484</v>
      </c>
      <c r="L62" s="7">
        <v>97</v>
      </c>
      <c r="M62" s="7">
        <v>14</v>
      </c>
      <c r="N62" s="7">
        <v>17.53</v>
      </c>
      <c r="O62" s="7">
        <f t="shared" ref="O62:P62" si="127">K62-F62</f>
        <v>1584</v>
      </c>
      <c r="P62" s="7">
        <f t="shared" si="127"/>
        <v>59</v>
      </c>
      <c r="Q62" s="7">
        <f t="shared" si="1"/>
        <v>-0.63000000000000078</v>
      </c>
      <c r="R62" s="7">
        <f t="shared" ref="R62:S62" si="128">H62-M62</f>
        <v>0.22000000000000064</v>
      </c>
      <c r="S62" s="7">
        <f t="shared" si="128"/>
        <v>-0.60000000000000142</v>
      </c>
      <c r="T62" s="8">
        <f t="shared" si="3"/>
        <v>-0.33666666666666717</v>
      </c>
      <c r="U62" s="9" t="str">
        <f t="shared" si="4"/>
        <v>1</v>
      </c>
      <c r="V62" s="7" t="str">
        <f t="shared" si="5"/>
        <v/>
      </c>
      <c r="W62" s="10" t="str">
        <f t="shared" si="6"/>
        <v/>
      </c>
      <c r="X62" s="8">
        <f t="shared" si="7"/>
        <v>15.479999999999999</v>
      </c>
      <c r="Y62" s="8">
        <f t="shared" si="8"/>
        <v>15.816666666666668</v>
      </c>
    </row>
    <row r="63" spans="1:25" ht="13.8">
      <c r="A63" s="7" t="s">
        <v>25</v>
      </c>
      <c r="B63" s="11">
        <v>43429</v>
      </c>
      <c r="C63" s="11">
        <v>43464</v>
      </c>
      <c r="D63" s="6" t="s">
        <v>85</v>
      </c>
      <c r="E63" s="7">
        <v>13.69</v>
      </c>
      <c r="F63" s="7">
        <v>345</v>
      </c>
      <c r="G63" s="7">
        <v>23</v>
      </c>
      <c r="H63" s="7">
        <v>15.19</v>
      </c>
      <c r="I63" s="7">
        <v>14.55</v>
      </c>
      <c r="J63" s="7">
        <v>16.010000000000002</v>
      </c>
      <c r="K63" s="7">
        <v>2048</v>
      </c>
      <c r="L63" s="7">
        <v>107</v>
      </c>
      <c r="M63" s="7">
        <v>16.149999999999999</v>
      </c>
      <c r="N63" s="7">
        <v>16.03</v>
      </c>
      <c r="O63" s="7">
        <f t="shared" ref="O63:P63" si="129">K63-F63</f>
        <v>1703</v>
      </c>
      <c r="P63" s="7">
        <f t="shared" si="129"/>
        <v>84</v>
      </c>
      <c r="Q63" s="7">
        <f t="shared" si="1"/>
        <v>-2.3200000000000021</v>
      </c>
      <c r="R63" s="7">
        <f t="shared" ref="R63:S63" si="130">H63-M63</f>
        <v>-0.95999999999999908</v>
      </c>
      <c r="S63" s="7">
        <f t="shared" si="130"/>
        <v>-1.4800000000000004</v>
      </c>
      <c r="T63" s="8">
        <f t="shared" si="3"/>
        <v>-1.5866666666666671</v>
      </c>
      <c r="U63" s="9" t="str">
        <f t="shared" si="4"/>
        <v>1</v>
      </c>
      <c r="V63" s="7" t="str">
        <f t="shared" si="5"/>
        <v/>
      </c>
      <c r="W63" s="10" t="str">
        <f t="shared" si="6"/>
        <v>1</v>
      </c>
      <c r="X63" s="8">
        <f t="shared" si="7"/>
        <v>14.476666666666667</v>
      </c>
      <c r="Y63" s="8">
        <f t="shared" si="8"/>
        <v>16.063333333333333</v>
      </c>
    </row>
    <row r="64" spans="1:25" ht="13.8">
      <c r="A64" s="7" t="s">
        <v>25</v>
      </c>
      <c r="B64" s="11">
        <v>43429</v>
      </c>
      <c r="C64" s="11">
        <v>43464</v>
      </c>
      <c r="D64" s="6" t="s">
        <v>86</v>
      </c>
      <c r="E64" s="7">
        <v>14.29</v>
      </c>
      <c r="F64" s="7">
        <v>270</v>
      </c>
      <c r="G64" s="7">
        <v>16</v>
      </c>
      <c r="H64" s="7">
        <v>14.24</v>
      </c>
      <c r="I64" s="7">
        <v>13.4</v>
      </c>
      <c r="J64" s="7">
        <v>13.39</v>
      </c>
      <c r="K64" s="7">
        <v>1552</v>
      </c>
      <c r="L64" s="7">
        <v>83</v>
      </c>
      <c r="M64" s="7">
        <v>11.83</v>
      </c>
      <c r="N64" s="7">
        <v>13.36</v>
      </c>
      <c r="O64" s="7">
        <f t="shared" ref="O64:P64" si="131">K64-F64</f>
        <v>1282</v>
      </c>
      <c r="P64" s="7">
        <f t="shared" si="131"/>
        <v>67</v>
      </c>
      <c r="Q64" s="7">
        <f t="shared" si="1"/>
        <v>0.89999999999999858</v>
      </c>
      <c r="R64" s="7">
        <f t="shared" ref="R64:S64" si="132">H64-M64</f>
        <v>2.41</v>
      </c>
      <c r="S64" s="7">
        <f t="shared" si="132"/>
        <v>4.0000000000000924E-2</v>
      </c>
      <c r="T64" s="8">
        <f t="shared" si="3"/>
        <v>1.1166666666666665</v>
      </c>
      <c r="U64" s="9" t="str">
        <f t="shared" si="4"/>
        <v/>
      </c>
      <c r="V64" s="7" t="str">
        <f t="shared" si="5"/>
        <v>1</v>
      </c>
      <c r="W64" s="10" t="str">
        <f t="shared" si="6"/>
        <v>1</v>
      </c>
      <c r="X64" s="8">
        <f t="shared" si="7"/>
        <v>13.976666666666667</v>
      </c>
      <c r="Y64" s="8">
        <f t="shared" si="8"/>
        <v>12.86</v>
      </c>
    </row>
    <row r="65" spans="1:25" ht="13.8">
      <c r="A65" s="7" t="s">
        <v>25</v>
      </c>
      <c r="B65" s="11">
        <v>43429</v>
      </c>
      <c r="C65" s="11">
        <v>43464</v>
      </c>
      <c r="D65" s="6" t="s">
        <v>87</v>
      </c>
      <c r="E65" s="7">
        <v>11.41</v>
      </c>
      <c r="F65" s="7">
        <v>1189</v>
      </c>
      <c r="G65" s="7">
        <v>79</v>
      </c>
      <c r="H65" s="7">
        <v>11.82</v>
      </c>
      <c r="I65" s="7">
        <v>14.62</v>
      </c>
      <c r="J65" s="7">
        <v>12.31</v>
      </c>
      <c r="K65" s="7">
        <v>2271</v>
      </c>
      <c r="L65" s="7">
        <v>138</v>
      </c>
      <c r="M65" s="7">
        <v>12.61</v>
      </c>
      <c r="N65" s="7">
        <v>15.11</v>
      </c>
      <c r="O65" s="7">
        <f t="shared" ref="O65:P65" si="133">K65-F65</f>
        <v>1082</v>
      </c>
      <c r="P65" s="7">
        <f t="shared" si="133"/>
        <v>59</v>
      </c>
      <c r="Q65" s="7">
        <f t="shared" si="1"/>
        <v>-0.90000000000000036</v>
      </c>
      <c r="R65" s="7">
        <f t="shared" ref="R65:S65" si="134">H65-M65</f>
        <v>-0.78999999999999915</v>
      </c>
      <c r="S65" s="7">
        <f t="shared" si="134"/>
        <v>-0.49000000000000021</v>
      </c>
      <c r="T65" s="8">
        <f t="shared" si="3"/>
        <v>-0.72666666666666657</v>
      </c>
      <c r="U65" s="9" t="str">
        <f t="shared" si="4"/>
        <v>1</v>
      </c>
      <c r="V65" s="7" t="str">
        <f t="shared" si="5"/>
        <v/>
      </c>
      <c r="W65" s="10" t="str">
        <f t="shared" si="6"/>
        <v/>
      </c>
      <c r="X65" s="8">
        <f t="shared" si="7"/>
        <v>12.616666666666667</v>
      </c>
      <c r="Y65" s="8">
        <f t="shared" si="8"/>
        <v>13.343333333333334</v>
      </c>
    </row>
    <row r="66" spans="1:25" ht="13.8">
      <c r="A66" s="7" t="s">
        <v>25</v>
      </c>
      <c r="B66" s="11">
        <v>43429</v>
      </c>
      <c r="C66" s="11">
        <v>43464</v>
      </c>
      <c r="D66" s="6" t="s">
        <v>88</v>
      </c>
      <c r="E66" s="7">
        <v>14.01</v>
      </c>
      <c r="F66" s="7">
        <v>3236</v>
      </c>
      <c r="G66" s="7">
        <v>156</v>
      </c>
      <c r="H66" s="7">
        <v>13.75</v>
      </c>
      <c r="I66" s="7">
        <v>16.510000000000002</v>
      </c>
      <c r="J66" s="7">
        <v>14.16</v>
      </c>
      <c r="K66" s="7">
        <v>4305</v>
      </c>
      <c r="L66" s="7">
        <v>210</v>
      </c>
      <c r="M66" s="7">
        <v>14.11</v>
      </c>
      <c r="N66" s="7">
        <v>21.84</v>
      </c>
      <c r="O66" s="7">
        <f t="shared" ref="O66:P66" si="135">K66-F66</f>
        <v>1069</v>
      </c>
      <c r="P66" s="7">
        <f t="shared" si="135"/>
        <v>54</v>
      </c>
      <c r="Q66" s="7">
        <f t="shared" si="1"/>
        <v>-0.15000000000000036</v>
      </c>
      <c r="R66" s="7">
        <f t="shared" ref="R66:S66" si="136">H66-M66</f>
        <v>-0.35999999999999943</v>
      </c>
      <c r="S66" s="7">
        <f t="shared" si="136"/>
        <v>-5.3299999999999983</v>
      </c>
      <c r="T66" s="8">
        <f t="shared" si="3"/>
        <v>-1.9466666666666661</v>
      </c>
      <c r="U66" s="9" t="str">
        <f t="shared" si="4"/>
        <v>1</v>
      </c>
      <c r="V66" s="7" t="str">
        <f t="shared" si="5"/>
        <v/>
      </c>
      <c r="W66" s="10" t="str">
        <f t="shared" si="6"/>
        <v>1</v>
      </c>
      <c r="X66" s="8">
        <f t="shared" si="7"/>
        <v>14.756666666666666</v>
      </c>
      <c r="Y66" s="8">
        <f t="shared" si="8"/>
        <v>16.703333333333333</v>
      </c>
    </row>
    <row r="67" spans="1:25" ht="13.8">
      <c r="A67" s="7" t="s">
        <v>25</v>
      </c>
      <c r="B67" s="11">
        <v>43429</v>
      </c>
      <c r="C67" s="11">
        <v>43464</v>
      </c>
      <c r="D67" s="14" t="s">
        <v>89</v>
      </c>
      <c r="E67" s="7">
        <v>8.92</v>
      </c>
      <c r="F67" s="7">
        <v>150</v>
      </c>
      <c r="G67" s="7">
        <v>15</v>
      </c>
      <c r="H67" s="7">
        <v>7.7</v>
      </c>
      <c r="I67" s="7">
        <v>10.95</v>
      </c>
      <c r="J67" s="7">
        <v>12.66</v>
      </c>
      <c r="K67" s="7">
        <v>977</v>
      </c>
      <c r="L67" s="7">
        <v>58</v>
      </c>
      <c r="M67" s="7">
        <v>11.86</v>
      </c>
      <c r="N67" s="7">
        <v>14.19</v>
      </c>
      <c r="O67" s="7">
        <f t="shared" ref="O67:P67" si="137">K67-F67</f>
        <v>827</v>
      </c>
      <c r="P67" s="7">
        <f t="shared" si="137"/>
        <v>43</v>
      </c>
      <c r="Q67" s="7">
        <f t="shared" si="1"/>
        <v>-3.74</v>
      </c>
      <c r="R67" s="7">
        <f t="shared" ref="R67:S67" si="138">H67-M67</f>
        <v>-4.1599999999999993</v>
      </c>
      <c r="S67" s="7">
        <f t="shared" si="138"/>
        <v>-3.24</v>
      </c>
      <c r="T67" s="8">
        <f t="shared" si="3"/>
        <v>-3.7133333333333334</v>
      </c>
      <c r="U67" s="9" t="str">
        <f t="shared" si="4"/>
        <v>1</v>
      </c>
      <c r="V67" s="7" t="str">
        <f t="shared" si="5"/>
        <v/>
      </c>
      <c r="W67" s="10" t="str">
        <f t="shared" si="6"/>
        <v>1</v>
      </c>
      <c r="X67" s="8">
        <f t="shared" si="7"/>
        <v>9.19</v>
      </c>
      <c r="Y67" s="8">
        <f t="shared" si="8"/>
        <v>12.903333333333334</v>
      </c>
    </row>
    <row r="68" spans="1:25" ht="13.8">
      <c r="A68" s="7" t="s">
        <v>25</v>
      </c>
      <c r="B68" s="11">
        <v>43429</v>
      </c>
      <c r="C68" s="11">
        <v>43464</v>
      </c>
      <c r="D68" s="6" t="s">
        <v>90</v>
      </c>
      <c r="E68" s="7">
        <v>15.81</v>
      </c>
      <c r="F68" s="7">
        <v>3254</v>
      </c>
      <c r="G68" s="7">
        <v>148</v>
      </c>
      <c r="H68" s="7">
        <v>15.93</v>
      </c>
      <c r="I68" s="7">
        <v>18.41</v>
      </c>
      <c r="J68" s="7">
        <v>15.51</v>
      </c>
      <c r="K68" s="7">
        <v>3688</v>
      </c>
      <c r="L68" s="7">
        <v>175</v>
      </c>
      <c r="M68" s="7">
        <v>15.8</v>
      </c>
      <c r="N68" s="7">
        <v>18.13</v>
      </c>
      <c r="O68" s="7">
        <f t="shared" ref="O68:P68" si="139">K68-F68</f>
        <v>434</v>
      </c>
      <c r="P68" s="7">
        <f t="shared" si="139"/>
        <v>27</v>
      </c>
      <c r="Q68" s="7">
        <f t="shared" si="1"/>
        <v>0.30000000000000071</v>
      </c>
      <c r="R68" s="7">
        <f t="shared" ref="R68:S68" si="140">H68-M68</f>
        <v>0.12999999999999901</v>
      </c>
      <c r="S68" s="7">
        <f t="shared" si="140"/>
        <v>0.28000000000000114</v>
      </c>
      <c r="T68" s="8">
        <f t="shared" si="3"/>
        <v>0.23666666666666694</v>
      </c>
      <c r="U68" s="9" t="str">
        <f t="shared" si="4"/>
        <v/>
      </c>
      <c r="V68" s="7" t="str">
        <f t="shared" si="5"/>
        <v>1</v>
      </c>
      <c r="W68" s="10" t="str">
        <f t="shared" si="6"/>
        <v/>
      </c>
      <c r="X68" s="8">
        <f t="shared" si="7"/>
        <v>16.716666666666669</v>
      </c>
      <c r="Y68" s="8">
        <f t="shared" si="8"/>
        <v>16.48</v>
      </c>
    </row>
    <row r="69" spans="1:25" ht="13.8">
      <c r="A69" s="7" t="s">
        <v>25</v>
      </c>
      <c r="B69" s="11">
        <v>43429</v>
      </c>
      <c r="C69" s="11">
        <v>43464</v>
      </c>
      <c r="D69" s="12" t="s">
        <v>91</v>
      </c>
      <c r="E69" s="7">
        <v>19.989999999999998</v>
      </c>
      <c r="F69" s="7">
        <v>175</v>
      </c>
      <c r="G69" s="7">
        <v>6</v>
      </c>
      <c r="H69" s="7">
        <v>16.05</v>
      </c>
      <c r="I69" s="7">
        <v>21.04</v>
      </c>
      <c r="J69" s="7">
        <v>20.82</v>
      </c>
      <c r="K69" s="7">
        <v>615</v>
      </c>
      <c r="L69" s="7">
        <v>18</v>
      </c>
      <c r="M69" s="7">
        <v>15.89</v>
      </c>
      <c r="N69" s="7">
        <v>20.66</v>
      </c>
      <c r="O69" s="7">
        <f t="shared" ref="O69:P69" si="141">K69-F69</f>
        <v>440</v>
      </c>
      <c r="P69" s="7">
        <f t="shared" si="141"/>
        <v>12</v>
      </c>
      <c r="Q69" s="7">
        <f t="shared" si="1"/>
        <v>-0.83000000000000185</v>
      </c>
      <c r="R69" s="7">
        <f t="shared" ref="R69:S69" si="142">H69-M69</f>
        <v>0.16000000000000014</v>
      </c>
      <c r="S69" s="7">
        <f t="shared" si="142"/>
        <v>0.37999999999999901</v>
      </c>
      <c r="T69" s="8">
        <f t="shared" si="3"/>
        <v>-9.6666666666667567E-2</v>
      </c>
      <c r="U69" s="9" t="str">
        <f t="shared" si="4"/>
        <v>1</v>
      </c>
      <c r="V69" s="7" t="str">
        <f t="shared" si="5"/>
        <v/>
      </c>
      <c r="W69" s="10" t="str">
        <f t="shared" si="6"/>
        <v/>
      </c>
      <c r="X69" s="8">
        <f t="shared" si="7"/>
        <v>19.026666666666667</v>
      </c>
      <c r="Y69" s="8">
        <f t="shared" si="8"/>
        <v>19.123333333333335</v>
      </c>
    </row>
    <row r="70" spans="1:25" ht="13.8">
      <c r="A70" s="7" t="s">
        <v>25</v>
      </c>
      <c r="B70" s="11">
        <v>43429</v>
      </c>
      <c r="C70" s="11">
        <v>43464</v>
      </c>
      <c r="D70" s="6" t="s">
        <v>92</v>
      </c>
      <c r="E70" s="7">
        <v>15.87</v>
      </c>
      <c r="F70" s="7">
        <v>449</v>
      </c>
      <c r="G70" s="7">
        <v>30</v>
      </c>
      <c r="H70" s="7">
        <v>18.38</v>
      </c>
      <c r="I70" s="7">
        <v>15.61</v>
      </c>
      <c r="J70" s="7">
        <v>15.89</v>
      </c>
      <c r="K70" s="7">
        <v>893</v>
      </c>
      <c r="L70" s="7">
        <v>56</v>
      </c>
      <c r="M70" s="7">
        <v>17.809999999999999</v>
      </c>
      <c r="N70" s="7">
        <v>16.850000000000001</v>
      </c>
      <c r="O70" s="7">
        <f t="shared" ref="O70:P70" si="143">K70-F70</f>
        <v>444</v>
      </c>
      <c r="P70" s="7">
        <f t="shared" si="143"/>
        <v>26</v>
      </c>
      <c r="Q70" s="7">
        <f t="shared" si="1"/>
        <v>-2.000000000000135E-2</v>
      </c>
      <c r="R70" s="7">
        <f t="shared" ref="R70:S70" si="144">H70-M70</f>
        <v>0.57000000000000028</v>
      </c>
      <c r="S70" s="7">
        <f t="shared" si="144"/>
        <v>-1.240000000000002</v>
      </c>
      <c r="T70" s="8">
        <f t="shared" si="3"/>
        <v>-0.23000000000000101</v>
      </c>
      <c r="U70" s="9" t="str">
        <f t="shared" si="4"/>
        <v>1</v>
      </c>
      <c r="V70" s="7" t="str">
        <f t="shared" si="5"/>
        <v/>
      </c>
      <c r="W70" s="10" t="str">
        <f t="shared" si="6"/>
        <v/>
      </c>
      <c r="X70" s="8">
        <f t="shared" si="7"/>
        <v>16.62</v>
      </c>
      <c r="Y70" s="8">
        <f t="shared" si="8"/>
        <v>16.850000000000001</v>
      </c>
    </row>
    <row r="71" spans="1:25" ht="13.8">
      <c r="A71" s="7" t="s">
        <v>25</v>
      </c>
      <c r="B71" s="11">
        <v>43429</v>
      </c>
      <c r="C71" s="11">
        <v>43464</v>
      </c>
      <c r="D71" s="12" t="s">
        <v>93</v>
      </c>
      <c r="E71" s="7">
        <v>12.36</v>
      </c>
      <c r="F71" s="7">
        <v>2100</v>
      </c>
      <c r="G71" s="7">
        <v>120</v>
      </c>
      <c r="H71" s="7">
        <v>13.3</v>
      </c>
      <c r="I71" s="7">
        <v>13.89</v>
      </c>
      <c r="J71" s="7">
        <v>12.64</v>
      </c>
      <c r="K71" s="7">
        <v>2135</v>
      </c>
      <c r="L71" s="7">
        <v>121</v>
      </c>
      <c r="M71" s="7">
        <v>13.26</v>
      </c>
      <c r="N71" s="7">
        <v>14.13</v>
      </c>
      <c r="O71" s="7">
        <f t="shared" ref="O71:P71" si="145">K71-F71</f>
        <v>35</v>
      </c>
      <c r="P71" s="7">
        <f t="shared" si="145"/>
        <v>1</v>
      </c>
      <c r="Q71" s="7">
        <f t="shared" si="1"/>
        <v>-0.28000000000000114</v>
      </c>
      <c r="R71" s="7">
        <f t="shared" ref="R71:S71" si="146">H71-M71</f>
        <v>4.0000000000000924E-2</v>
      </c>
      <c r="S71" s="7">
        <f t="shared" si="146"/>
        <v>-0.24000000000000021</v>
      </c>
      <c r="T71" s="8">
        <f t="shared" si="3"/>
        <v>-0.16000000000000014</v>
      </c>
      <c r="U71" s="9" t="str">
        <f t="shared" si="4"/>
        <v>1</v>
      </c>
      <c r="V71" s="7" t="str">
        <f t="shared" si="5"/>
        <v/>
      </c>
      <c r="W71" s="10" t="str">
        <f t="shared" si="6"/>
        <v/>
      </c>
      <c r="X71" s="8">
        <f t="shared" si="7"/>
        <v>13.183333333333332</v>
      </c>
      <c r="Y71" s="8">
        <f t="shared" si="8"/>
        <v>13.343333333333334</v>
      </c>
    </row>
    <row r="72" spans="1:25" ht="13.8">
      <c r="A72" s="7" t="s">
        <v>25</v>
      </c>
      <c r="B72" s="11">
        <v>43429</v>
      </c>
      <c r="C72" s="11">
        <v>43464</v>
      </c>
      <c r="D72" s="6" t="s">
        <v>76</v>
      </c>
      <c r="E72" s="7">
        <v>14.08</v>
      </c>
      <c r="F72" s="7">
        <v>1667</v>
      </c>
      <c r="G72" s="7">
        <v>73</v>
      </c>
      <c r="H72" s="7">
        <v>12.56</v>
      </c>
      <c r="I72" s="7">
        <v>16.37</v>
      </c>
      <c r="J72" s="7">
        <v>13.71</v>
      </c>
      <c r="K72" s="7">
        <v>1788</v>
      </c>
      <c r="L72" s="7">
        <v>80</v>
      </c>
      <c r="M72" s="7">
        <v>12.55</v>
      </c>
      <c r="N72" s="7">
        <v>15.94</v>
      </c>
      <c r="O72" s="7">
        <f t="shared" ref="O72:P72" si="147">K72-F72</f>
        <v>121</v>
      </c>
      <c r="P72" s="7">
        <f t="shared" si="147"/>
        <v>7</v>
      </c>
      <c r="Q72" s="7">
        <f t="shared" si="1"/>
        <v>0.36999999999999922</v>
      </c>
      <c r="R72" s="7">
        <f t="shared" ref="R72:S72" si="148">H72-M72</f>
        <v>9.9999999999997868E-3</v>
      </c>
      <c r="S72" s="7">
        <f t="shared" si="148"/>
        <v>0.43000000000000149</v>
      </c>
      <c r="T72" s="8">
        <f t="shared" si="3"/>
        <v>0.27000000000000018</v>
      </c>
      <c r="U72" s="9" t="str">
        <f t="shared" si="4"/>
        <v/>
      </c>
      <c r="V72" s="7" t="str">
        <f t="shared" si="5"/>
        <v>1</v>
      </c>
      <c r="W72" s="10" t="str">
        <f t="shared" si="6"/>
        <v/>
      </c>
      <c r="X72" s="8">
        <f t="shared" si="7"/>
        <v>14.336666666666668</v>
      </c>
      <c r="Y72" s="8">
        <f t="shared" si="8"/>
        <v>14.066666666666668</v>
      </c>
    </row>
    <row r="73" spans="1:25" ht="13.8">
      <c r="A73" s="4" t="s">
        <v>25</v>
      </c>
      <c r="B73" s="5">
        <v>43527</v>
      </c>
      <c r="C73" s="5">
        <v>43553</v>
      </c>
      <c r="D73" s="6" t="s">
        <v>94</v>
      </c>
      <c r="E73" s="7">
        <v>16.21</v>
      </c>
      <c r="F73" s="7">
        <v>700</v>
      </c>
      <c r="G73" s="7">
        <v>38</v>
      </c>
      <c r="H73" s="7">
        <v>15.61</v>
      </c>
      <c r="I73" s="7">
        <v>16.87</v>
      </c>
      <c r="J73" s="7">
        <v>15.01</v>
      </c>
      <c r="K73" s="7">
        <v>2738</v>
      </c>
      <c r="L73" s="7">
        <v>136</v>
      </c>
      <c r="M73" s="7">
        <v>14.52</v>
      </c>
      <c r="N73" s="7">
        <v>17.760000000000002</v>
      </c>
      <c r="O73" s="7">
        <f t="shared" ref="O73:P73" si="149">K73-F73</f>
        <v>2038</v>
      </c>
      <c r="P73" s="7">
        <f t="shared" si="149"/>
        <v>98</v>
      </c>
      <c r="Q73" s="7">
        <f t="shared" si="1"/>
        <v>1.2000000000000011</v>
      </c>
      <c r="R73" s="7">
        <f t="shared" ref="R73:S73" si="150">H73-M73</f>
        <v>1.0899999999999999</v>
      </c>
      <c r="S73" s="7">
        <f t="shared" si="150"/>
        <v>-0.89000000000000057</v>
      </c>
      <c r="T73" s="8">
        <f t="shared" si="3"/>
        <v>0.46666666666666679</v>
      </c>
      <c r="U73" s="9" t="str">
        <f t="shared" si="4"/>
        <v/>
      </c>
      <c r="V73" s="7" t="str">
        <f t="shared" si="5"/>
        <v>1</v>
      </c>
      <c r="W73" s="10" t="str">
        <f t="shared" si="6"/>
        <v/>
      </c>
      <c r="X73" s="8">
        <f t="shared" si="7"/>
        <v>16.23</v>
      </c>
      <c r="Y73" s="8">
        <f t="shared" si="8"/>
        <v>15.763333333333335</v>
      </c>
    </row>
    <row r="74" spans="1:25" ht="13.8">
      <c r="A74" s="7" t="s">
        <v>25</v>
      </c>
      <c r="B74" s="5">
        <v>43527</v>
      </c>
      <c r="C74" s="5">
        <v>43553</v>
      </c>
      <c r="D74" s="6" t="s">
        <v>95</v>
      </c>
      <c r="E74" s="7">
        <v>14.83</v>
      </c>
      <c r="F74" s="7">
        <v>3476</v>
      </c>
      <c r="G74" s="7">
        <v>164</v>
      </c>
      <c r="H74" s="7">
        <v>14.37</v>
      </c>
      <c r="I74" s="7">
        <v>16.89</v>
      </c>
      <c r="J74" s="7">
        <v>14.72</v>
      </c>
      <c r="K74" s="7">
        <v>4886</v>
      </c>
      <c r="L74" s="7">
        <v>224</v>
      </c>
      <c r="M74" s="7">
        <v>13.85</v>
      </c>
      <c r="N74" s="7">
        <v>16.510000000000002</v>
      </c>
      <c r="O74" s="7">
        <f t="shared" ref="O74:P74" si="151">K74-F74</f>
        <v>1410</v>
      </c>
      <c r="P74" s="7">
        <f t="shared" si="151"/>
        <v>60</v>
      </c>
      <c r="Q74" s="7">
        <f t="shared" si="1"/>
        <v>0.10999999999999943</v>
      </c>
      <c r="R74" s="7">
        <f t="shared" ref="R74:S74" si="152">H74-M74</f>
        <v>0.51999999999999957</v>
      </c>
      <c r="S74" s="7">
        <f t="shared" si="152"/>
        <v>0.37999999999999901</v>
      </c>
      <c r="T74" s="8">
        <f t="shared" si="3"/>
        <v>0.336666666666666</v>
      </c>
      <c r="U74" s="9" t="str">
        <f t="shared" si="4"/>
        <v/>
      </c>
      <c r="V74" s="7" t="str">
        <f t="shared" si="5"/>
        <v>1</v>
      </c>
      <c r="W74" s="10" t="str">
        <f t="shared" si="6"/>
        <v/>
      </c>
      <c r="X74" s="8">
        <f t="shared" si="7"/>
        <v>15.363333333333335</v>
      </c>
      <c r="Y74" s="8">
        <f t="shared" si="8"/>
        <v>15.026666666666666</v>
      </c>
    </row>
    <row r="75" spans="1:25" ht="13.8">
      <c r="A75" s="7" t="s">
        <v>25</v>
      </c>
      <c r="B75" s="5">
        <v>43527</v>
      </c>
      <c r="C75" s="5">
        <v>43553</v>
      </c>
      <c r="D75" s="6" t="s">
        <v>96</v>
      </c>
      <c r="E75" s="7">
        <v>16.45</v>
      </c>
      <c r="F75" s="7">
        <v>384</v>
      </c>
      <c r="G75" s="7">
        <v>17</v>
      </c>
      <c r="H75" s="7">
        <v>16.36</v>
      </c>
      <c r="I75" s="7">
        <v>17.760000000000002</v>
      </c>
      <c r="J75" s="7">
        <v>16.989999999999998</v>
      </c>
      <c r="K75" s="7">
        <v>775</v>
      </c>
      <c r="L75" s="7">
        <v>37</v>
      </c>
      <c r="M75" s="7">
        <v>17.670000000000002</v>
      </c>
      <c r="N75" s="7">
        <v>18.420000000000002</v>
      </c>
      <c r="O75" s="7">
        <f t="shared" ref="O75:P75" si="153">K75-F75</f>
        <v>391</v>
      </c>
      <c r="P75" s="7">
        <f t="shared" si="153"/>
        <v>20</v>
      </c>
      <c r="Q75" s="7">
        <f t="shared" si="1"/>
        <v>-0.53999999999999915</v>
      </c>
      <c r="R75" s="7">
        <f t="shared" ref="R75:S75" si="154">H75-M75</f>
        <v>-1.3100000000000023</v>
      </c>
      <c r="S75" s="7">
        <f t="shared" si="154"/>
        <v>-0.66000000000000014</v>
      </c>
      <c r="T75" s="8">
        <f t="shared" si="3"/>
        <v>-0.83666666666666722</v>
      </c>
      <c r="U75" s="9" t="str">
        <f t="shared" si="4"/>
        <v>1</v>
      </c>
      <c r="V75" s="7" t="str">
        <f t="shared" si="5"/>
        <v/>
      </c>
      <c r="W75" s="10" t="str">
        <f t="shared" si="6"/>
        <v/>
      </c>
      <c r="X75" s="8">
        <f t="shared" si="7"/>
        <v>16.856666666666669</v>
      </c>
      <c r="Y75" s="8">
        <f t="shared" si="8"/>
        <v>17.693333333333332</v>
      </c>
    </row>
    <row r="76" spans="1:25" ht="13.8">
      <c r="A76" s="7" t="s">
        <v>25</v>
      </c>
      <c r="B76" s="5">
        <v>43527</v>
      </c>
      <c r="C76" s="5">
        <v>43553</v>
      </c>
      <c r="D76" s="6" t="s">
        <v>97</v>
      </c>
      <c r="E76" s="7">
        <v>13.88</v>
      </c>
      <c r="F76" s="7">
        <v>1297</v>
      </c>
      <c r="G76" s="7">
        <v>64</v>
      </c>
      <c r="H76" s="7">
        <v>12.99</v>
      </c>
      <c r="I76" s="7">
        <v>15.36</v>
      </c>
      <c r="J76" s="7">
        <v>13.64</v>
      </c>
      <c r="K76" s="7">
        <v>2474</v>
      </c>
      <c r="L76" s="7">
        <v>124</v>
      </c>
      <c r="M76" s="7">
        <v>13.45</v>
      </c>
      <c r="N76" s="7">
        <v>23.41</v>
      </c>
      <c r="O76" s="7">
        <f t="shared" ref="O76:P76" si="155">K76-F76</f>
        <v>1177</v>
      </c>
      <c r="P76" s="7">
        <f t="shared" si="155"/>
        <v>60</v>
      </c>
      <c r="Q76" s="7">
        <f t="shared" si="1"/>
        <v>0.24000000000000021</v>
      </c>
      <c r="R76" s="7">
        <f t="shared" ref="R76:S76" si="156">H76-M76</f>
        <v>-0.45999999999999908</v>
      </c>
      <c r="S76" s="7">
        <f t="shared" si="156"/>
        <v>-8.0500000000000007</v>
      </c>
      <c r="T76" s="8">
        <f t="shared" si="3"/>
        <v>-2.7566666666666664</v>
      </c>
      <c r="U76" s="9" t="str">
        <f t="shared" si="4"/>
        <v>1</v>
      </c>
      <c r="V76" s="7" t="str">
        <f t="shared" si="5"/>
        <v/>
      </c>
      <c r="W76" s="10" t="str">
        <f t="shared" si="6"/>
        <v>1</v>
      </c>
      <c r="X76" s="8">
        <f t="shared" si="7"/>
        <v>14.076666666666668</v>
      </c>
      <c r="Y76" s="8">
        <f t="shared" si="8"/>
        <v>16.833333333333332</v>
      </c>
    </row>
    <row r="77" spans="1:25" ht="13.8">
      <c r="A77" s="7" t="s">
        <v>25</v>
      </c>
      <c r="B77" s="5">
        <v>43527</v>
      </c>
      <c r="C77" s="5">
        <v>43553</v>
      </c>
      <c r="D77" s="6" t="s">
        <v>98</v>
      </c>
      <c r="E77" s="7">
        <v>13.48</v>
      </c>
      <c r="F77" s="7">
        <v>486</v>
      </c>
      <c r="G77" s="7">
        <v>24</v>
      </c>
      <c r="H77" s="7">
        <v>13.21</v>
      </c>
      <c r="I77" s="7">
        <v>15.61</v>
      </c>
      <c r="J77" s="7">
        <v>13.4</v>
      </c>
      <c r="K77" s="7">
        <v>1303</v>
      </c>
      <c r="L77" s="7">
        <v>65</v>
      </c>
      <c r="M77" s="7">
        <v>14.03</v>
      </c>
      <c r="N77" s="7">
        <v>16.04</v>
      </c>
      <c r="O77" s="7">
        <f t="shared" ref="O77:P77" si="157">K77-F77</f>
        <v>817</v>
      </c>
      <c r="P77" s="7">
        <f t="shared" si="157"/>
        <v>41</v>
      </c>
      <c r="Q77" s="7">
        <f t="shared" si="1"/>
        <v>8.0000000000000071E-2</v>
      </c>
      <c r="R77" s="7">
        <f t="shared" ref="R77:S77" si="158">H77-M77</f>
        <v>-0.81999999999999851</v>
      </c>
      <c r="S77" s="7">
        <f t="shared" si="158"/>
        <v>-0.42999999999999972</v>
      </c>
      <c r="T77" s="8">
        <f t="shared" si="3"/>
        <v>-0.3899999999999994</v>
      </c>
      <c r="U77" s="9" t="str">
        <f t="shared" si="4"/>
        <v>1</v>
      </c>
      <c r="V77" s="7" t="str">
        <f t="shared" si="5"/>
        <v/>
      </c>
      <c r="W77" s="10" t="str">
        <f t="shared" si="6"/>
        <v/>
      </c>
      <c r="X77" s="8">
        <f t="shared" si="7"/>
        <v>14.1</v>
      </c>
      <c r="Y77" s="8">
        <f t="shared" si="8"/>
        <v>14.49</v>
      </c>
    </row>
    <row r="78" spans="1:25" ht="13.8">
      <c r="A78" s="7" t="s">
        <v>25</v>
      </c>
      <c r="B78" s="5">
        <v>43527</v>
      </c>
      <c r="C78" s="5">
        <v>43553</v>
      </c>
      <c r="D78" s="6" t="s">
        <v>99</v>
      </c>
      <c r="E78" s="7">
        <v>11.69</v>
      </c>
      <c r="F78" s="7">
        <v>490</v>
      </c>
      <c r="G78" s="7">
        <v>31</v>
      </c>
      <c r="H78" s="7">
        <v>12.03</v>
      </c>
      <c r="I78" s="7">
        <v>14.66</v>
      </c>
      <c r="J78" s="7">
        <v>13.02</v>
      </c>
      <c r="K78" s="7">
        <v>1170</v>
      </c>
      <c r="L78" s="7">
        <v>65</v>
      </c>
      <c r="M78" s="7">
        <v>12.77</v>
      </c>
      <c r="N78" s="7">
        <v>15.29</v>
      </c>
      <c r="O78" s="7">
        <f t="shared" ref="O78:P78" si="159">K78-F78</f>
        <v>680</v>
      </c>
      <c r="P78" s="7">
        <f t="shared" si="159"/>
        <v>34</v>
      </c>
      <c r="Q78" s="7">
        <f t="shared" si="1"/>
        <v>-1.33</v>
      </c>
      <c r="R78" s="7">
        <f t="shared" ref="R78:S78" si="160">H78-M78</f>
        <v>-0.74000000000000021</v>
      </c>
      <c r="S78" s="7">
        <f t="shared" si="160"/>
        <v>-0.62999999999999901</v>
      </c>
      <c r="T78" s="8">
        <f t="shared" si="3"/>
        <v>-0.8999999999999998</v>
      </c>
      <c r="U78" s="9" t="str">
        <f t="shared" si="4"/>
        <v>1</v>
      </c>
      <c r="V78" s="7" t="str">
        <f t="shared" si="5"/>
        <v/>
      </c>
      <c r="W78" s="10" t="str">
        <f t="shared" si="6"/>
        <v/>
      </c>
      <c r="X78" s="8">
        <f t="shared" si="7"/>
        <v>12.793333333333331</v>
      </c>
      <c r="Y78" s="8">
        <f t="shared" si="8"/>
        <v>13.693333333333333</v>
      </c>
    </row>
    <row r="79" spans="1:25" ht="13.8">
      <c r="A79" s="7" t="s">
        <v>25</v>
      </c>
      <c r="B79" s="5">
        <v>43527</v>
      </c>
      <c r="C79" s="5">
        <v>43553</v>
      </c>
      <c r="D79" s="6" t="s">
        <v>100</v>
      </c>
      <c r="E79" s="7">
        <v>14.55</v>
      </c>
      <c r="F79" s="7">
        <v>1954</v>
      </c>
      <c r="G79" s="7">
        <v>96</v>
      </c>
      <c r="H79" s="7">
        <v>14.21</v>
      </c>
      <c r="I79" s="7">
        <v>16.059999999999999</v>
      </c>
      <c r="J79" s="7">
        <v>15.04</v>
      </c>
      <c r="K79" s="7">
        <v>2408</v>
      </c>
      <c r="L79" s="7">
        <v>112</v>
      </c>
      <c r="M79" s="7">
        <v>14.39</v>
      </c>
      <c r="N79" s="7">
        <v>16.55</v>
      </c>
      <c r="O79" s="7">
        <f t="shared" ref="O79:P79" si="161">K79-F79</f>
        <v>454</v>
      </c>
      <c r="P79" s="7">
        <f t="shared" si="161"/>
        <v>16</v>
      </c>
      <c r="Q79" s="7">
        <f t="shared" si="1"/>
        <v>-0.48999999999999844</v>
      </c>
      <c r="R79" s="7">
        <f t="shared" ref="R79:S79" si="162">H79-M79</f>
        <v>-0.17999999999999972</v>
      </c>
      <c r="S79" s="7">
        <f t="shared" si="162"/>
        <v>-0.49000000000000199</v>
      </c>
      <c r="T79" s="8">
        <f t="shared" si="3"/>
        <v>-0.38666666666666671</v>
      </c>
      <c r="U79" s="9" t="str">
        <f t="shared" si="4"/>
        <v>1</v>
      </c>
      <c r="V79" s="7" t="str">
        <f t="shared" si="5"/>
        <v/>
      </c>
      <c r="W79" s="10" t="str">
        <f t="shared" si="6"/>
        <v/>
      </c>
      <c r="X79" s="8">
        <f t="shared" si="7"/>
        <v>14.94</v>
      </c>
      <c r="Y79" s="8">
        <f t="shared" si="8"/>
        <v>15.326666666666668</v>
      </c>
    </row>
    <row r="80" spans="1:25" ht="13.8">
      <c r="A80" s="7" t="s">
        <v>25</v>
      </c>
      <c r="B80" s="5">
        <v>43527</v>
      </c>
      <c r="C80" s="5">
        <v>43553</v>
      </c>
      <c r="D80" s="6" t="s">
        <v>101</v>
      </c>
      <c r="E80" s="7">
        <v>11.17</v>
      </c>
      <c r="F80" s="7">
        <v>590</v>
      </c>
      <c r="G80" s="7">
        <v>49</v>
      </c>
      <c r="H80" s="7">
        <v>12.15</v>
      </c>
      <c r="I80" s="7">
        <v>14.87</v>
      </c>
      <c r="J80" s="7">
        <v>12.68</v>
      </c>
      <c r="K80" s="7">
        <v>934</v>
      </c>
      <c r="L80" s="7">
        <v>60</v>
      </c>
      <c r="M80" s="7">
        <v>12.92</v>
      </c>
      <c r="N80" s="7">
        <v>16.510000000000002</v>
      </c>
      <c r="O80" s="7">
        <f t="shared" ref="O80:P80" si="163">K80-F80</f>
        <v>344</v>
      </c>
      <c r="P80" s="7">
        <f t="shared" si="163"/>
        <v>11</v>
      </c>
      <c r="Q80" s="7">
        <f t="shared" si="1"/>
        <v>-1.5099999999999998</v>
      </c>
      <c r="R80" s="7">
        <f t="shared" ref="R80:S80" si="164">H80-M80</f>
        <v>-0.76999999999999957</v>
      </c>
      <c r="S80" s="7">
        <f t="shared" si="164"/>
        <v>-1.6400000000000023</v>
      </c>
      <c r="T80" s="8">
        <f t="shared" si="3"/>
        <v>-1.3066666666666673</v>
      </c>
      <c r="U80" s="9" t="str">
        <f t="shared" si="4"/>
        <v>1</v>
      </c>
      <c r="V80" s="7" t="str">
        <f t="shared" si="5"/>
        <v/>
      </c>
      <c r="W80" s="10" t="str">
        <f t="shared" si="6"/>
        <v>1</v>
      </c>
      <c r="X80" s="8">
        <f t="shared" si="7"/>
        <v>12.729999999999999</v>
      </c>
      <c r="Y80" s="8">
        <f t="shared" si="8"/>
        <v>14.036666666666667</v>
      </c>
    </row>
    <row r="81" spans="1:25" ht="13.8">
      <c r="A81" s="7" t="s">
        <v>25</v>
      </c>
      <c r="B81" s="5">
        <v>43527</v>
      </c>
      <c r="C81" s="5">
        <v>43553</v>
      </c>
      <c r="D81" s="14" t="s">
        <v>102</v>
      </c>
      <c r="E81" s="7">
        <v>15.97</v>
      </c>
      <c r="F81" s="7">
        <v>6138</v>
      </c>
      <c r="G81" s="7">
        <v>300</v>
      </c>
      <c r="H81" s="7">
        <v>15.71</v>
      </c>
      <c r="I81" s="7">
        <v>18.04</v>
      </c>
      <c r="J81" s="7">
        <v>16.670000000000002</v>
      </c>
      <c r="K81" s="7">
        <v>4375</v>
      </c>
      <c r="L81" s="7">
        <v>224</v>
      </c>
      <c r="M81" s="7">
        <v>17.27</v>
      </c>
      <c r="N81" s="7">
        <v>20.09</v>
      </c>
      <c r="O81" s="7">
        <f t="shared" ref="O81:P81" si="165">K81-F81</f>
        <v>-1763</v>
      </c>
      <c r="P81" s="7">
        <f t="shared" si="165"/>
        <v>-76</v>
      </c>
      <c r="Q81" s="7">
        <f t="shared" si="1"/>
        <v>-0.70000000000000107</v>
      </c>
      <c r="R81" s="7">
        <f t="shared" ref="R81:S81" si="166">H81-M81</f>
        <v>-1.5599999999999987</v>
      </c>
      <c r="S81" s="7">
        <f t="shared" si="166"/>
        <v>-2.0500000000000007</v>
      </c>
      <c r="T81" s="8">
        <f t="shared" si="3"/>
        <v>-1.4366666666666668</v>
      </c>
      <c r="U81" s="9" t="str">
        <f t="shared" si="4"/>
        <v>1</v>
      </c>
      <c r="V81" s="7" t="str">
        <f t="shared" si="5"/>
        <v/>
      </c>
      <c r="W81" s="10" t="str">
        <f t="shared" si="6"/>
        <v>1</v>
      </c>
      <c r="X81" s="8">
        <f t="shared" si="7"/>
        <v>16.573333333333334</v>
      </c>
      <c r="Y81" s="8">
        <f t="shared" si="8"/>
        <v>18.010000000000002</v>
      </c>
    </row>
    <row r="82" spans="1:25" ht="13.8">
      <c r="A82" s="7" t="s">
        <v>25</v>
      </c>
      <c r="B82" s="5">
        <v>43527</v>
      </c>
      <c r="C82" s="5">
        <v>43553</v>
      </c>
      <c r="D82" s="14" t="s">
        <v>103</v>
      </c>
      <c r="E82" s="7">
        <v>16.91</v>
      </c>
      <c r="F82" s="7">
        <v>582</v>
      </c>
      <c r="G82" s="7">
        <v>31</v>
      </c>
      <c r="H82" s="7">
        <v>16.850000000000001</v>
      </c>
      <c r="I82" s="7">
        <v>19.68</v>
      </c>
      <c r="J82" s="7">
        <v>17.41</v>
      </c>
      <c r="K82" s="7">
        <v>810</v>
      </c>
      <c r="L82" s="7">
        <v>40</v>
      </c>
      <c r="M82" s="7">
        <v>17.05</v>
      </c>
      <c r="N82" s="7">
        <v>19.78</v>
      </c>
      <c r="O82" s="7">
        <f t="shared" ref="O82:P82" si="167">K82-F82</f>
        <v>228</v>
      </c>
      <c r="P82" s="7">
        <f t="shared" si="167"/>
        <v>9</v>
      </c>
      <c r="Q82" s="7">
        <f t="shared" si="1"/>
        <v>-0.5</v>
      </c>
      <c r="R82" s="7">
        <f t="shared" ref="R82:S82" si="168">H82-M82</f>
        <v>-0.19999999999999929</v>
      </c>
      <c r="S82" s="7">
        <f t="shared" si="168"/>
        <v>-0.10000000000000142</v>
      </c>
      <c r="T82" s="8">
        <f t="shared" si="3"/>
        <v>-0.26666666666666689</v>
      </c>
      <c r="U82" s="9" t="str">
        <f t="shared" si="4"/>
        <v>1</v>
      </c>
      <c r="V82" s="7" t="str">
        <f t="shared" si="5"/>
        <v/>
      </c>
      <c r="W82" s="10" t="str">
        <f t="shared" si="6"/>
        <v/>
      </c>
      <c r="X82" s="8">
        <f t="shared" si="7"/>
        <v>17.813333333333336</v>
      </c>
      <c r="Y82" s="8">
        <f t="shared" si="8"/>
        <v>18.080000000000002</v>
      </c>
    </row>
    <row r="83" spans="1:25" ht="13.8">
      <c r="A83" s="4" t="s">
        <v>25</v>
      </c>
      <c r="B83" s="11">
        <v>43793</v>
      </c>
      <c r="C83" s="11">
        <v>43819</v>
      </c>
      <c r="D83" s="6" t="s">
        <v>104</v>
      </c>
      <c r="E83" s="7">
        <v>16.39</v>
      </c>
      <c r="F83" s="7">
        <v>4568</v>
      </c>
      <c r="G83" s="7">
        <v>185</v>
      </c>
      <c r="H83" s="7">
        <v>14.79</v>
      </c>
      <c r="I83" s="7">
        <v>17.829999999999998</v>
      </c>
      <c r="J83" s="7">
        <v>17.059999999999999</v>
      </c>
      <c r="K83" s="7">
        <v>5189</v>
      </c>
      <c r="L83" s="7">
        <v>214</v>
      </c>
      <c r="M83" s="7">
        <v>16.100000000000001</v>
      </c>
      <c r="N83" s="7">
        <v>18.23</v>
      </c>
      <c r="O83" s="7">
        <f t="shared" ref="O83:P83" si="169">K83-F83</f>
        <v>621</v>
      </c>
      <c r="P83" s="7">
        <f t="shared" si="169"/>
        <v>29</v>
      </c>
      <c r="Q83" s="7">
        <f t="shared" si="1"/>
        <v>-0.66999999999999815</v>
      </c>
      <c r="R83" s="7">
        <f t="shared" ref="R83:S83" si="170">H83-M83</f>
        <v>-1.3100000000000023</v>
      </c>
      <c r="S83" s="7">
        <f t="shared" si="170"/>
        <v>-0.40000000000000213</v>
      </c>
      <c r="T83" s="8">
        <f t="shared" si="3"/>
        <v>-0.79333333333333422</v>
      </c>
      <c r="U83" s="9" t="str">
        <f t="shared" si="4"/>
        <v>1</v>
      </c>
      <c r="V83" s="7" t="str">
        <f t="shared" si="5"/>
        <v/>
      </c>
      <c r="W83" s="10" t="str">
        <f t="shared" si="6"/>
        <v/>
      </c>
      <c r="X83" s="8">
        <f t="shared" si="7"/>
        <v>16.336666666666666</v>
      </c>
      <c r="Y83" s="8">
        <f t="shared" si="8"/>
        <v>17.13</v>
      </c>
    </row>
    <row r="84" spans="1:25" ht="13.8">
      <c r="A84" s="7" t="s">
        <v>25</v>
      </c>
      <c r="B84" s="11">
        <v>43793</v>
      </c>
      <c r="C84" s="11">
        <v>43819</v>
      </c>
      <c r="D84" s="12" t="s">
        <v>105</v>
      </c>
      <c r="E84" s="7">
        <v>13.06</v>
      </c>
      <c r="F84" s="7">
        <v>954</v>
      </c>
      <c r="G84" s="7">
        <v>55</v>
      </c>
      <c r="H84" s="7">
        <v>13.82</v>
      </c>
      <c r="I84" s="7">
        <v>15.61</v>
      </c>
      <c r="J84" s="7">
        <v>15.95</v>
      </c>
      <c r="K84" s="7">
        <v>1202</v>
      </c>
      <c r="L84" s="7">
        <v>54</v>
      </c>
      <c r="M84" s="7">
        <v>14.9</v>
      </c>
      <c r="N84" s="7">
        <v>17.440000000000001</v>
      </c>
      <c r="O84" s="7">
        <f t="shared" ref="O84:P84" si="171">K84-F84</f>
        <v>248</v>
      </c>
      <c r="P84" s="7">
        <f t="shared" si="171"/>
        <v>-1</v>
      </c>
      <c r="Q84" s="7">
        <f t="shared" si="1"/>
        <v>-2.8899999999999988</v>
      </c>
      <c r="R84" s="7">
        <f t="shared" ref="R84:S84" si="172">H84-M84</f>
        <v>-1.08</v>
      </c>
      <c r="S84" s="7">
        <f t="shared" si="172"/>
        <v>-1.8300000000000018</v>
      </c>
      <c r="T84" s="8">
        <f t="shared" si="3"/>
        <v>-1.9333333333333336</v>
      </c>
      <c r="U84" s="9" t="str">
        <f t="shared" si="4"/>
        <v>1</v>
      </c>
      <c r="V84" s="7" t="str">
        <f t="shared" si="5"/>
        <v/>
      </c>
      <c r="W84" s="10" t="str">
        <f t="shared" si="6"/>
        <v>1</v>
      </c>
      <c r="X84" s="8">
        <f t="shared" si="7"/>
        <v>14.163333333333334</v>
      </c>
      <c r="Y84" s="8">
        <f t="shared" si="8"/>
        <v>16.096666666666668</v>
      </c>
    </row>
    <row r="85" spans="1:25" ht="13.8">
      <c r="A85" s="7" t="s">
        <v>25</v>
      </c>
      <c r="B85" s="11">
        <v>43793</v>
      </c>
      <c r="C85" s="11">
        <v>43819</v>
      </c>
      <c r="D85" s="12" t="s">
        <v>49</v>
      </c>
      <c r="E85" s="7">
        <v>19.13</v>
      </c>
      <c r="F85" s="7">
        <v>1658</v>
      </c>
      <c r="G85" s="7">
        <v>55</v>
      </c>
      <c r="H85" s="7">
        <v>14.6</v>
      </c>
      <c r="I85" s="7">
        <v>19.649999999999999</v>
      </c>
      <c r="J85" s="7">
        <v>14.36</v>
      </c>
      <c r="K85" s="7">
        <v>1360</v>
      </c>
      <c r="L85" s="7">
        <v>100</v>
      </c>
      <c r="M85" s="7">
        <v>14.59</v>
      </c>
      <c r="N85" s="7">
        <v>14.88</v>
      </c>
      <c r="O85" s="7">
        <f t="shared" ref="O85:P85" si="173">K85-F85</f>
        <v>-298</v>
      </c>
      <c r="P85" s="7">
        <f t="shared" si="173"/>
        <v>45</v>
      </c>
      <c r="Q85" s="7">
        <f t="shared" si="1"/>
        <v>4.7699999999999996</v>
      </c>
      <c r="R85" s="7">
        <f t="shared" ref="R85:S85" si="174">H85-M85</f>
        <v>9.9999999999997868E-3</v>
      </c>
      <c r="S85" s="7">
        <f t="shared" si="174"/>
        <v>4.7699999999999978</v>
      </c>
      <c r="T85" s="8">
        <f t="shared" si="3"/>
        <v>3.1833333333333322</v>
      </c>
      <c r="U85" s="9" t="str">
        <f t="shared" si="4"/>
        <v/>
      </c>
      <c r="V85" s="7" t="str">
        <f t="shared" si="5"/>
        <v>1</v>
      </c>
      <c r="W85" s="10" t="str">
        <f t="shared" si="6"/>
        <v>1</v>
      </c>
      <c r="X85" s="8">
        <f t="shared" si="7"/>
        <v>17.793333333333333</v>
      </c>
      <c r="Y85" s="8">
        <f t="shared" si="8"/>
        <v>14.61</v>
      </c>
    </row>
    <row r="86" spans="1:25" ht="13.8">
      <c r="A86" s="7" t="s">
        <v>25</v>
      </c>
      <c r="B86" s="11">
        <v>43793</v>
      </c>
      <c r="C86" s="11">
        <v>43819</v>
      </c>
      <c r="D86" s="6" t="s">
        <v>106</v>
      </c>
      <c r="E86" s="7">
        <v>15.03</v>
      </c>
      <c r="F86" s="7">
        <v>564</v>
      </c>
      <c r="G86" s="7">
        <v>32</v>
      </c>
      <c r="H86" s="7">
        <v>15.45</v>
      </c>
      <c r="I86" s="7">
        <v>15.18</v>
      </c>
      <c r="J86" s="7">
        <v>14.17</v>
      </c>
      <c r="K86" s="7">
        <v>1335</v>
      </c>
      <c r="L86" s="7">
        <v>87</v>
      </c>
      <c r="M86" s="7">
        <v>14.41</v>
      </c>
      <c r="N86" s="7">
        <v>14.47</v>
      </c>
      <c r="O86" s="7">
        <f t="shared" ref="O86:P86" si="175">K86-F86</f>
        <v>771</v>
      </c>
      <c r="P86" s="7">
        <f t="shared" si="175"/>
        <v>55</v>
      </c>
      <c r="Q86" s="7">
        <f t="shared" si="1"/>
        <v>0.85999999999999943</v>
      </c>
      <c r="R86" s="7">
        <f t="shared" ref="R86:S86" si="176">H86-M86</f>
        <v>1.0399999999999991</v>
      </c>
      <c r="S86" s="7">
        <f t="shared" si="176"/>
        <v>0.70999999999999908</v>
      </c>
      <c r="T86" s="8">
        <f t="shared" si="3"/>
        <v>0.86999999999999922</v>
      </c>
      <c r="U86" s="9" t="str">
        <f t="shared" si="4"/>
        <v/>
      </c>
      <c r="V86" s="7" t="str">
        <f t="shared" si="5"/>
        <v>1</v>
      </c>
      <c r="W86" s="10" t="str">
        <f t="shared" si="6"/>
        <v/>
      </c>
      <c r="X86" s="8">
        <f t="shared" si="7"/>
        <v>15.219999999999999</v>
      </c>
      <c r="Y86" s="8">
        <f t="shared" si="8"/>
        <v>14.35</v>
      </c>
    </row>
    <row r="87" spans="1:25" ht="13.8">
      <c r="A87" s="7" t="s">
        <v>25</v>
      </c>
      <c r="B87" s="11">
        <v>43793</v>
      </c>
      <c r="C87" s="11">
        <v>43819</v>
      </c>
      <c r="D87" s="12" t="s">
        <v>107</v>
      </c>
      <c r="E87" s="7">
        <v>11.06</v>
      </c>
      <c r="F87" s="7">
        <v>1767</v>
      </c>
      <c r="G87" s="7">
        <v>114</v>
      </c>
      <c r="H87" s="7">
        <v>11.06</v>
      </c>
      <c r="I87" s="7">
        <v>13.19</v>
      </c>
      <c r="J87" s="7">
        <v>11.76</v>
      </c>
      <c r="K87" s="7">
        <v>2170</v>
      </c>
      <c r="L87" s="7">
        <v>125</v>
      </c>
      <c r="M87" s="7">
        <v>11.63</v>
      </c>
      <c r="N87" s="7">
        <v>13.91</v>
      </c>
      <c r="O87" s="7">
        <f t="shared" ref="O87:P87" si="177">K87-F87</f>
        <v>403</v>
      </c>
      <c r="P87" s="7">
        <f t="shared" si="177"/>
        <v>11</v>
      </c>
      <c r="Q87" s="7">
        <f t="shared" si="1"/>
        <v>-0.69999999999999929</v>
      </c>
      <c r="R87" s="7">
        <f t="shared" ref="R87:S87" si="178">H87-M87</f>
        <v>-0.57000000000000028</v>
      </c>
      <c r="S87" s="7">
        <f t="shared" si="178"/>
        <v>-0.72000000000000064</v>
      </c>
      <c r="T87" s="8">
        <f t="shared" si="3"/>
        <v>-0.66333333333333344</v>
      </c>
      <c r="U87" s="9" t="str">
        <f t="shared" si="4"/>
        <v>1</v>
      </c>
      <c r="V87" s="7" t="str">
        <f t="shared" si="5"/>
        <v/>
      </c>
      <c r="W87" s="10" t="str">
        <f t="shared" si="6"/>
        <v/>
      </c>
      <c r="X87" s="8">
        <f t="shared" si="7"/>
        <v>11.770000000000001</v>
      </c>
      <c r="Y87" s="8">
        <f t="shared" si="8"/>
        <v>12.433333333333332</v>
      </c>
    </row>
    <row r="88" spans="1:25" ht="13.8">
      <c r="A88" s="7" t="s">
        <v>25</v>
      </c>
      <c r="B88" s="11">
        <v>43793</v>
      </c>
      <c r="C88" s="11">
        <v>43819</v>
      </c>
      <c r="D88" s="12" t="s">
        <v>108</v>
      </c>
      <c r="E88" s="7">
        <v>11.33</v>
      </c>
      <c r="F88" s="7">
        <v>2765</v>
      </c>
      <c r="G88" s="7">
        <v>160</v>
      </c>
      <c r="H88" s="7">
        <v>11.8</v>
      </c>
      <c r="I88" s="7">
        <v>13.21</v>
      </c>
      <c r="J88" s="7">
        <v>11.69</v>
      </c>
      <c r="K88" s="7">
        <v>3116</v>
      </c>
      <c r="L88" s="7">
        <v>173</v>
      </c>
      <c r="M88" s="7">
        <v>11.82</v>
      </c>
      <c r="N88" s="7">
        <v>13.25</v>
      </c>
      <c r="O88" s="7">
        <f t="shared" ref="O88:P88" si="179">K88-F88</f>
        <v>351</v>
      </c>
      <c r="P88" s="7">
        <f t="shared" si="179"/>
        <v>13</v>
      </c>
      <c r="Q88" s="7">
        <f t="shared" si="1"/>
        <v>-0.35999999999999943</v>
      </c>
      <c r="R88" s="7">
        <f t="shared" ref="R88:S88" si="180">H88-M88</f>
        <v>-1.9999999999999574E-2</v>
      </c>
      <c r="S88" s="7">
        <f t="shared" si="180"/>
        <v>-3.9999999999999147E-2</v>
      </c>
      <c r="T88" s="8">
        <f t="shared" si="3"/>
        <v>-0.13999999999999937</v>
      </c>
      <c r="U88" s="9" t="str">
        <f t="shared" si="4"/>
        <v>1</v>
      </c>
      <c r="V88" s="7" t="str">
        <f t="shared" si="5"/>
        <v/>
      </c>
      <c r="W88" s="10" t="str">
        <f t="shared" si="6"/>
        <v/>
      </c>
      <c r="X88" s="8">
        <f t="shared" si="7"/>
        <v>12.113333333333335</v>
      </c>
      <c r="Y88" s="8">
        <f t="shared" si="8"/>
        <v>12.253333333333332</v>
      </c>
    </row>
    <row r="89" spans="1:25" ht="13.8">
      <c r="A89" s="7" t="s">
        <v>25</v>
      </c>
      <c r="B89" s="11">
        <v>43793</v>
      </c>
      <c r="C89" s="11">
        <v>43819</v>
      </c>
      <c r="D89" s="6" t="s">
        <v>109</v>
      </c>
      <c r="E89" s="7">
        <v>14.71</v>
      </c>
      <c r="F89" s="7">
        <v>9340</v>
      </c>
      <c r="G89" s="7">
        <v>429</v>
      </c>
      <c r="H89" s="7">
        <v>14.26</v>
      </c>
      <c r="I89" s="7">
        <v>17.55</v>
      </c>
      <c r="J89" s="7">
        <v>14.56</v>
      </c>
      <c r="K89" s="7">
        <v>9695</v>
      </c>
      <c r="L89" s="7">
        <v>456</v>
      </c>
      <c r="M89" s="7">
        <v>14.36</v>
      </c>
      <c r="N89" s="7">
        <v>17.41</v>
      </c>
      <c r="O89" s="7">
        <f t="shared" ref="O89:P89" si="181">K89-F89</f>
        <v>355</v>
      </c>
      <c r="P89" s="7">
        <f t="shared" si="181"/>
        <v>27</v>
      </c>
      <c r="Q89" s="7">
        <f t="shared" si="1"/>
        <v>0.15000000000000036</v>
      </c>
      <c r="R89" s="7">
        <f t="shared" ref="R89:S89" si="182">H89-M89</f>
        <v>-9.9999999999999645E-2</v>
      </c>
      <c r="S89" s="7">
        <f t="shared" si="182"/>
        <v>0.14000000000000057</v>
      </c>
      <c r="T89" s="8">
        <f t="shared" si="3"/>
        <v>6.3333333333333755E-2</v>
      </c>
      <c r="U89" s="9" t="str">
        <f t="shared" si="4"/>
        <v/>
      </c>
      <c r="V89" s="7" t="str">
        <f t="shared" si="5"/>
        <v>1</v>
      </c>
      <c r="W89" s="10" t="str">
        <f t="shared" si="6"/>
        <v/>
      </c>
      <c r="X89" s="8">
        <f t="shared" si="7"/>
        <v>15.506666666666666</v>
      </c>
      <c r="Y89" s="8">
        <f t="shared" si="8"/>
        <v>15.443333333333333</v>
      </c>
    </row>
    <row r="90" spans="1:25" ht="13.8">
      <c r="A90" s="4" t="s">
        <v>25</v>
      </c>
      <c r="B90" s="5">
        <v>43892</v>
      </c>
      <c r="C90" s="5">
        <v>43918</v>
      </c>
      <c r="D90" s="6" t="s">
        <v>110</v>
      </c>
      <c r="E90" s="7">
        <v>15.11</v>
      </c>
      <c r="F90" s="7">
        <v>5738</v>
      </c>
      <c r="G90" s="7">
        <v>274</v>
      </c>
      <c r="H90" s="7">
        <v>15.05</v>
      </c>
      <c r="I90" s="7">
        <v>17.68</v>
      </c>
      <c r="J90" s="7">
        <v>14.96</v>
      </c>
      <c r="K90" s="7">
        <v>6341</v>
      </c>
      <c r="L90" s="7">
        <v>302</v>
      </c>
      <c r="M90" s="7">
        <v>14.84</v>
      </c>
      <c r="N90" s="7">
        <v>17.489999999999998</v>
      </c>
      <c r="O90" s="7">
        <f t="shared" ref="O90:P90" si="183">K90-F90</f>
        <v>603</v>
      </c>
      <c r="P90" s="7">
        <f t="shared" si="183"/>
        <v>28</v>
      </c>
      <c r="Q90" s="7">
        <f t="shared" si="1"/>
        <v>0.14999999999999858</v>
      </c>
      <c r="R90" s="7">
        <f t="shared" ref="R90:S90" si="184">H90-M90</f>
        <v>0.21000000000000085</v>
      </c>
      <c r="S90" s="7">
        <f t="shared" si="184"/>
        <v>0.19000000000000128</v>
      </c>
      <c r="T90" s="8">
        <f t="shared" si="3"/>
        <v>0.18333333333333357</v>
      </c>
      <c r="U90" s="9" t="str">
        <f t="shared" si="4"/>
        <v/>
      </c>
      <c r="V90" s="7" t="str">
        <f t="shared" si="5"/>
        <v>1</v>
      </c>
      <c r="W90" s="10" t="str">
        <f t="shared" si="6"/>
        <v/>
      </c>
      <c r="X90" s="8">
        <f t="shared" si="7"/>
        <v>15.946666666666667</v>
      </c>
      <c r="Y90" s="8">
        <f t="shared" si="8"/>
        <v>15.763333333333334</v>
      </c>
    </row>
    <row r="91" spans="1:25" ht="13.8">
      <c r="A91" s="7" t="s">
        <v>25</v>
      </c>
      <c r="B91" s="5">
        <v>43892</v>
      </c>
      <c r="C91" s="5">
        <v>43918</v>
      </c>
      <c r="D91" s="6" t="s">
        <v>111</v>
      </c>
      <c r="E91" s="7">
        <v>13.42</v>
      </c>
      <c r="F91" s="7">
        <v>2126</v>
      </c>
      <c r="G91" s="7">
        <v>133</v>
      </c>
      <c r="H91" s="7">
        <v>13.37</v>
      </c>
      <c r="I91" s="7">
        <v>16.260000000000002</v>
      </c>
      <c r="J91" s="7">
        <v>12.9</v>
      </c>
      <c r="K91" s="7">
        <v>3010</v>
      </c>
      <c r="L91" s="7">
        <v>213</v>
      </c>
      <c r="M91" s="7">
        <v>13.95</v>
      </c>
      <c r="N91" s="7">
        <v>15.9</v>
      </c>
      <c r="O91" s="7">
        <f t="shared" ref="O91:P91" si="185">K91-F91</f>
        <v>884</v>
      </c>
      <c r="P91" s="7">
        <f t="shared" si="185"/>
        <v>80</v>
      </c>
      <c r="Q91" s="7">
        <f t="shared" si="1"/>
        <v>0.51999999999999957</v>
      </c>
      <c r="R91" s="7">
        <f t="shared" ref="R91:S91" si="186">H91-M91</f>
        <v>-0.58000000000000007</v>
      </c>
      <c r="S91" s="7">
        <f t="shared" si="186"/>
        <v>0.36000000000000121</v>
      </c>
      <c r="T91" s="8">
        <f t="shared" si="3"/>
        <v>0.10000000000000024</v>
      </c>
      <c r="U91" s="9" t="str">
        <f t="shared" si="4"/>
        <v/>
      </c>
      <c r="V91" s="7" t="str">
        <f t="shared" si="5"/>
        <v>1</v>
      </c>
      <c r="W91" s="10" t="str">
        <f t="shared" si="6"/>
        <v/>
      </c>
      <c r="X91" s="8">
        <f t="shared" si="7"/>
        <v>14.35</v>
      </c>
      <c r="Y91" s="8">
        <f t="shared" si="8"/>
        <v>14.25</v>
      </c>
    </row>
    <row r="92" spans="1:25" ht="13.8">
      <c r="A92" s="7" t="s">
        <v>25</v>
      </c>
      <c r="B92" s="5">
        <v>43892</v>
      </c>
      <c r="C92" s="5">
        <v>43918</v>
      </c>
      <c r="D92" s="6" t="s">
        <v>112</v>
      </c>
      <c r="E92" s="7">
        <v>13.28</v>
      </c>
      <c r="F92" s="7">
        <v>375</v>
      </c>
      <c r="G92" s="7">
        <v>21</v>
      </c>
      <c r="H92" s="7">
        <v>13.47</v>
      </c>
      <c r="I92" s="7">
        <v>15.19</v>
      </c>
      <c r="J92" s="7">
        <v>13.04</v>
      </c>
      <c r="K92" s="7">
        <v>1305</v>
      </c>
      <c r="L92" s="7">
        <v>84</v>
      </c>
      <c r="M92" s="7">
        <v>14.31</v>
      </c>
      <c r="N92" s="7">
        <v>15.35</v>
      </c>
      <c r="O92" s="7">
        <f t="shared" ref="O92:P92" si="187">K92-F92</f>
        <v>930</v>
      </c>
      <c r="P92" s="7">
        <f t="shared" si="187"/>
        <v>63</v>
      </c>
      <c r="Q92" s="7">
        <f t="shared" si="1"/>
        <v>0.24000000000000021</v>
      </c>
      <c r="R92" s="7">
        <f t="shared" ref="R92:S92" si="188">H92-M92</f>
        <v>-0.83999999999999986</v>
      </c>
      <c r="S92" s="7">
        <f t="shared" si="188"/>
        <v>-0.16000000000000014</v>
      </c>
      <c r="T92" s="8">
        <f t="shared" si="3"/>
        <v>-0.25333333333333324</v>
      </c>
      <c r="U92" s="9" t="str">
        <f t="shared" si="4"/>
        <v>1</v>
      </c>
      <c r="V92" s="7" t="str">
        <f t="shared" si="5"/>
        <v/>
      </c>
      <c r="W92" s="10" t="str">
        <f t="shared" si="6"/>
        <v/>
      </c>
      <c r="X92" s="8">
        <f t="shared" si="7"/>
        <v>13.979999999999999</v>
      </c>
      <c r="Y92" s="8">
        <f t="shared" si="8"/>
        <v>14.233333333333334</v>
      </c>
    </row>
    <row r="93" spans="1:25" ht="13.8">
      <c r="A93" s="7" t="s">
        <v>25</v>
      </c>
      <c r="B93" s="5">
        <v>43892</v>
      </c>
      <c r="C93" s="5">
        <v>43918</v>
      </c>
      <c r="D93" s="6" t="s">
        <v>113</v>
      </c>
      <c r="E93" s="7">
        <v>14.27</v>
      </c>
      <c r="F93" s="7">
        <v>361</v>
      </c>
      <c r="G93" s="7">
        <v>20</v>
      </c>
      <c r="H93" s="7">
        <v>15.4</v>
      </c>
      <c r="I93" s="7">
        <v>14.76</v>
      </c>
      <c r="J93" s="7">
        <v>15.68</v>
      </c>
      <c r="K93" s="7">
        <v>845</v>
      </c>
      <c r="L93" s="7">
        <v>39</v>
      </c>
      <c r="M93" s="7">
        <v>15.52</v>
      </c>
      <c r="N93" s="7">
        <v>16.72</v>
      </c>
      <c r="O93" s="7">
        <f t="shared" ref="O93:P93" si="189">K93-F93</f>
        <v>484</v>
      </c>
      <c r="P93" s="7">
        <f t="shared" si="189"/>
        <v>19</v>
      </c>
      <c r="Q93" s="7">
        <f t="shared" si="1"/>
        <v>-1.4100000000000001</v>
      </c>
      <c r="R93" s="7">
        <f t="shared" ref="R93:S93" si="190">H93-M93</f>
        <v>-0.11999999999999922</v>
      </c>
      <c r="S93" s="7">
        <f t="shared" si="190"/>
        <v>-1.9599999999999991</v>
      </c>
      <c r="T93" s="8">
        <f t="shared" si="3"/>
        <v>-1.1633333333333329</v>
      </c>
      <c r="U93" s="9" t="str">
        <f t="shared" si="4"/>
        <v>1</v>
      </c>
      <c r="V93" s="7" t="str">
        <f t="shared" si="5"/>
        <v/>
      </c>
      <c r="W93" s="10" t="str">
        <f t="shared" si="6"/>
        <v>1</v>
      </c>
      <c r="X93" s="8">
        <f t="shared" si="7"/>
        <v>14.81</v>
      </c>
      <c r="Y93" s="8">
        <f t="shared" si="8"/>
        <v>15.973333333333334</v>
      </c>
    </row>
    <row r="94" spans="1:25" ht="13.8">
      <c r="A94" s="7" t="s">
        <v>25</v>
      </c>
      <c r="B94" s="5">
        <v>43892</v>
      </c>
      <c r="C94" s="5">
        <v>43918</v>
      </c>
      <c r="D94" s="6" t="s">
        <v>114</v>
      </c>
      <c r="E94" s="7">
        <v>13.89</v>
      </c>
      <c r="F94" s="7">
        <v>2609</v>
      </c>
      <c r="G94" s="7">
        <v>128</v>
      </c>
      <c r="H94" s="7">
        <v>13.54</v>
      </c>
      <c r="I94" s="7">
        <v>16.059999999999999</v>
      </c>
      <c r="J94" s="7">
        <v>13.08</v>
      </c>
      <c r="K94" s="7">
        <v>3597</v>
      </c>
      <c r="L94" s="7">
        <v>189</v>
      </c>
      <c r="M94" s="7">
        <v>13.04</v>
      </c>
      <c r="N94" s="7">
        <v>15.74</v>
      </c>
      <c r="O94" s="7">
        <f t="shared" ref="O94:P94" si="191">K94-F94</f>
        <v>988</v>
      </c>
      <c r="P94" s="7">
        <f t="shared" si="191"/>
        <v>61</v>
      </c>
      <c r="Q94" s="7">
        <f t="shared" si="1"/>
        <v>0.8100000000000005</v>
      </c>
      <c r="R94" s="7">
        <f t="shared" ref="R94:S94" si="192">H94-M94</f>
        <v>0.5</v>
      </c>
      <c r="S94" s="7">
        <f t="shared" si="192"/>
        <v>0.31999999999999851</v>
      </c>
      <c r="T94" s="8">
        <f t="shared" si="3"/>
        <v>0.543333333333333</v>
      </c>
      <c r="U94" s="9" t="str">
        <f t="shared" si="4"/>
        <v/>
      </c>
      <c r="V94" s="7" t="str">
        <f t="shared" si="5"/>
        <v>1</v>
      </c>
      <c r="W94" s="10" t="str">
        <f t="shared" si="6"/>
        <v/>
      </c>
      <c r="X94" s="8">
        <f t="shared" si="7"/>
        <v>14.496666666666664</v>
      </c>
      <c r="Y94" s="8">
        <f t="shared" si="8"/>
        <v>13.953333333333333</v>
      </c>
    </row>
    <row r="95" spans="1:25" ht="13.8">
      <c r="A95" s="7" t="s">
        <v>25</v>
      </c>
      <c r="B95" s="5">
        <v>43892</v>
      </c>
      <c r="C95" s="5">
        <v>43918</v>
      </c>
      <c r="D95" s="6" t="s">
        <v>115</v>
      </c>
      <c r="E95" s="7">
        <v>16.940000000000001</v>
      </c>
      <c r="F95" s="7">
        <v>2070</v>
      </c>
      <c r="G95" s="7">
        <v>94</v>
      </c>
      <c r="H95" s="7">
        <v>16.190000000000001</v>
      </c>
      <c r="I95" s="7">
        <v>18.46</v>
      </c>
      <c r="J95" s="7">
        <v>17.46</v>
      </c>
      <c r="K95" s="7">
        <v>2324</v>
      </c>
      <c r="L95" s="7">
        <v>104</v>
      </c>
      <c r="M95" s="7">
        <v>16.71</v>
      </c>
      <c r="N95" s="7">
        <v>18.59</v>
      </c>
      <c r="O95" s="7">
        <f t="shared" ref="O95:P95" si="193">K95-F95</f>
        <v>254</v>
      </c>
      <c r="P95" s="7">
        <f t="shared" si="193"/>
        <v>10</v>
      </c>
      <c r="Q95" s="7">
        <f t="shared" si="1"/>
        <v>-0.51999999999999957</v>
      </c>
      <c r="R95" s="7">
        <f t="shared" ref="R95:S95" si="194">H95-M95</f>
        <v>-0.51999999999999957</v>
      </c>
      <c r="S95" s="7">
        <f t="shared" si="194"/>
        <v>-0.12999999999999901</v>
      </c>
      <c r="T95" s="8">
        <f t="shared" si="3"/>
        <v>-0.3899999999999994</v>
      </c>
      <c r="U95" s="9" t="str">
        <f t="shared" si="4"/>
        <v>1</v>
      </c>
      <c r="V95" s="7" t="str">
        <f t="shared" si="5"/>
        <v/>
      </c>
      <c r="W95" s="10" t="str">
        <f t="shared" si="6"/>
        <v/>
      </c>
      <c r="X95" s="8">
        <f t="shared" si="7"/>
        <v>17.196666666666669</v>
      </c>
      <c r="Y95" s="8">
        <f t="shared" si="8"/>
        <v>17.58666666666667</v>
      </c>
    </row>
    <row r="96" spans="1:25" ht="13.8">
      <c r="A96" s="7" t="s">
        <v>25</v>
      </c>
      <c r="B96" s="5">
        <v>43892</v>
      </c>
      <c r="C96" s="5">
        <v>43918</v>
      </c>
      <c r="D96" s="6" t="s">
        <v>116</v>
      </c>
      <c r="E96" s="7">
        <v>13.61</v>
      </c>
      <c r="F96" s="7">
        <v>93</v>
      </c>
      <c r="G96" s="7">
        <v>5</v>
      </c>
      <c r="H96" s="7">
        <v>15.2</v>
      </c>
      <c r="I96" s="7">
        <v>16.649999999999999</v>
      </c>
      <c r="J96" s="7">
        <v>13.18</v>
      </c>
      <c r="K96" s="7">
        <v>104</v>
      </c>
      <c r="L96" s="7">
        <v>6</v>
      </c>
      <c r="M96" s="7">
        <v>15.24</v>
      </c>
      <c r="N96" s="7">
        <v>16.11</v>
      </c>
      <c r="O96" s="7">
        <f t="shared" ref="O96:P96" si="195">K96-F96</f>
        <v>11</v>
      </c>
      <c r="P96" s="7">
        <f t="shared" si="195"/>
        <v>1</v>
      </c>
      <c r="Q96" s="7">
        <f t="shared" si="1"/>
        <v>0.42999999999999972</v>
      </c>
      <c r="R96" s="7">
        <f t="shared" ref="R96:S96" si="196">H96-M96</f>
        <v>-4.0000000000000924E-2</v>
      </c>
      <c r="S96" s="7">
        <f t="shared" si="196"/>
        <v>0.53999999999999915</v>
      </c>
      <c r="T96" s="8">
        <f t="shared" si="3"/>
        <v>0.30999999999999933</v>
      </c>
      <c r="U96" s="9" t="str">
        <f t="shared" si="4"/>
        <v/>
      </c>
      <c r="V96" s="7" t="str">
        <f t="shared" si="5"/>
        <v>1</v>
      </c>
      <c r="W96" s="10" t="str">
        <f t="shared" si="6"/>
        <v/>
      </c>
      <c r="X96" s="8">
        <f t="shared" si="7"/>
        <v>15.153333333333331</v>
      </c>
      <c r="Y96" s="8">
        <f t="shared" si="8"/>
        <v>14.843333333333334</v>
      </c>
    </row>
    <row r="97" spans="1:25" ht="13.8">
      <c r="A97" s="4" t="s">
        <v>25</v>
      </c>
      <c r="B97" s="11">
        <v>44157</v>
      </c>
      <c r="C97" s="11">
        <v>44185</v>
      </c>
      <c r="D97" s="6" t="s">
        <v>117</v>
      </c>
      <c r="E97" s="7">
        <v>13.72</v>
      </c>
      <c r="F97" s="7">
        <v>1089</v>
      </c>
      <c r="G97" s="7">
        <v>69</v>
      </c>
      <c r="H97" s="7">
        <v>15.36</v>
      </c>
      <c r="I97" s="7">
        <v>16.55</v>
      </c>
      <c r="J97" s="7">
        <v>16.18</v>
      </c>
      <c r="K97" s="7">
        <v>2181</v>
      </c>
      <c r="L97" s="7">
        <v>105</v>
      </c>
      <c r="M97" s="7">
        <v>16.18</v>
      </c>
      <c r="N97" s="7">
        <v>18.75</v>
      </c>
      <c r="O97" s="7">
        <f t="shared" ref="O97:P97" si="197">K97-F97</f>
        <v>1092</v>
      </c>
      <c r="P97" s="7">
        <f t="shared" si="197"/>
        <v>36</v>
      </c>
      <c r="Q97" s="7">
        <f t="shared" si="1"/>
        <v>-2.4599999999999991</v>
      </c>
      <c r="R97" s="7">
        <f t="shared" ref="R97:S97" si="198">H97-M97</f>
        <v>-0.82000000000000028</v>
      </c>
      <c r="S97" s="7">
        <f t="shared" si="198"/>
        <v>-2.1999999999999993</v>
      </c>
      <c r="T97" s="8">
        <f t="shared" si="3"/>
        <v>-1.8266666666666662</v>
      </c>
      <c r="U97" s="9" t="str">
        <f t="shared" si="4"/>
        <v>1</v>
      </c>
      <c r="V97" s="7" t="str">
        <f t="shared" si="5"/>
        <v/>
      </c>
      <c r="W97" s="10" t="str">
        <f t="shared" si="6"/>
        <v>1</v>
      </c>
      <c r="X97" s="8">
        <f t="shared" si="7"/>
        <v>15.209999999999999</v>
      </c>
      <c r="Y97" s="8">
        <f t="shared" si="8"/>
        <v>17.036666666666665</v>
      </c>
    </row>
    <row r="98" spans="1:25" ht="13.8">
      <c r="A98" s="7" t="s">
        <v>25</v>
      </c>
      <c r="B98" s="11">
        <v>44157</v>
      </c>
      <c r="C98" s="11">
        <v>44185</v>
      </c>
      <c r="D98" s="6" t="s">
        <v>118</v>
      </c>
      <c r="E98" s="7">
        <v>12.45</v>
      </c>
      <c r="F98" s="7">
        <v>1105</v>
      </c>
      <c r="G98" s="7">
        <v>53</v>
      </c>
      <c r="H98" s="7">
        <v>12.04</v>
      </c>
      <c r="I98" s="7">
        <v>17.48</v>
      </c>
      <c r="J98" s="7">
        <v>11.19</v>
      </c>
      <c r="K98" s="7">
        <v>1795</v>
      </c>
      <c r="L98" s="7">
        <v>108</v>
      </c>
      <c r="M98" s="7">
        <v>11.86</v>
      </c>
      <c r="N98" s="7">
        <v>17.899999999999999</v>
      </c>
      <c r="O98" s="7">
        <f t="shared" ref="O98:P98" si="199">K98-F98</f>
        <v>690</v>
      </c>
      <c r="P98" s="7">
        <f t="shared" si="199"/>
        <v>55</v>
      </c>
      <c r="Q98" s="7">
        <f t="shared" si="1"/>
        <v>1.2599999999999998</v>
      </c>
      <c r="R98" s="7">
        <f t="shared" ref="R98:S98" si="200">H98-M98</f>
        <v>0.17999999999999972</v>
      </c>
      <c r="S98" s="7">
        <f t="shared" si="200"/>
        <v>-0.41999999999999815</v>
      </c>
      <c r="T98" s="8">
        <f t="shared" si="3"/>
        <v>0.34000000000000047</v>
      </c>
      <c r="U98" s="9" t="str">
        <f t="shared" si="4"/>
        <v/>
      </c>
      <c r="V98" s="7" t="str">
        <f t="shared" si="5"/>
        <v>1</v>
      </c>
      <c r="W98" s="10" t="str">
        <f t="shared" si="6"/>
        <v/>
      </c>
      <c r="X98" s="8">
        <f t="shared" si="7"/>
        <v>13.99</v>
      </c>
      <c r="Y98" s="8">
        <f t="shared" si="8"/>
        <v>13.649999999999999</v>
      </c>
    </row>
    <row r="99" spans="1:25" ht="13.8">
      <c r="A99" s="7" t="s">
        <v>25</v>
      </c>
      <c r="B99" s="11">
        <v>44157</v>
      </c>
      <c r="C99" s="11">
        <v>44185</v>
      </c>
      <c r="D99" s="6" t="s">
        <v>119</v>
      </c>
      <c r="E99" s="7">
        <v>14.01</v>
      </c>
      <c r="F99" s="7">
        <v>4716</v>
      </c>
      <c r="G99" s="7">
        <v>226</v>
      </c>
      <c r="H99" s="7">
        <v>13.42</v>
      </c>
      <c r="I99" s="7">
        <v>15.59</v>
      </c>
      <c r="J99" s="7">
        <v>14.35</v>
      </c>
      <c r="K99" s="7">
        <v>5165</v>
      </c>
      <c r="L99" s="7">
        <v>241</v>
      </c>
      <c r="M99" s="7">
        <v>13.55</v>
      </c>
      <c r="N99" s="7">
        <v>15.72</v>
      </c>
      <c r="O99" s="7">
        <f t="shared" ref="O99:P99" si="201">K99-F99</f>
        <v>449</v>
      </c>
      <c r="P99" s="7">
        <f t="shared" si="201"/>
        <v>15</v>
      </c>
      <c r="Q99" s="7">
        <f t="shared" si="1"/>
        <v>-0.33999999999999986</v>
      </c>
      <c r="R99" s="7">
        <f t="shared" ref="R99:S99" si="202">H99-M99</f>
        <v>-0.13000000000000078</v>
      </c>
      <c r="S99" s="7">
        <f t="shared" si="202"/>
        <v>-0.13000000000000078</v>
      </c>
      <c r="T99" s="8">
        <f t="shared" si="3"/>
        <v>-0.20000000000000048</v>
      </c>
      <c r="U99" s="9" t="str">
        <f t="shared" si="4"/>
        <v>1</v>
      </c>
      <c r="V99" s="7" t="str">
        <f t="shared" si="5"/>
        <v/>
      </c>
      <c r="W99" s="10" t="str">
        <f t="shared" si="6"/>
        <v/>
      </c>
      <c r="X99" s="8">
        <f t="shared" si="7"/>
        <v>14.339999999999998</v>
      </c>
      <c r="Y99" s="8">
        <f t="shared" si="8"/>
        <v>14.54</v>
      </c>
    </row>
    <row r="100" spans="1:25" ht="13.8">
      <c r="A100" s="7" t="s">
        <v>25</v>
      </c>
      <c r="B100" s="11">
        <v>44157</v>
      </c>
      <c r="C100" s="11">
        <v>44185</v>
      </c>
      <c r="D100" s="6" t="s">
        <v>120</v>
      </c>
      <c r="E100" s="7">
        <v>12.27</v>
      </c>
      <c r="F100" s="7">
        <v>698</v>
      </c>
      <c r="G100" s="7">
        <v>39</v>
      </c>
      <c r="H100" s="7">
        <v>13.45</v>
      </c>
      <c r="I100" s="7">
        <v>14.55</v>
      </c>
      <c r="J100" s="7">
        <v>13.92</v>
      </c>
      <c r="K100" s="7">
        <v>1091</v>
      </c>
      <c r="L100" s="7">
        <v>55</v>
      </c>
      <c r="M100" s="7">
        <v>14.34</v>
      </c>
      <c r="N100" s="7">
        <v>16.2</v>
      </c>
      <c r="O100" s="7">
        <f t="shared" ref="O100:P100" si="203">K100-F100</f>
        <v>393</v>
      </c>
      <c r="P100" s="7">
        <f t="shared" si="203"/>
        <v>16</v>
      </c>
      <c r="Q100" s="7">
        <f t="shared" si="1"/>
        <v>-1.6500000000000004</v>
      </c>
      <c r="R100" s="7">
        <f t="shared" ref="R100:S100" si="204">H100-M100</f>
        <v>-0.89000000000000057</v>
      </c>
      <c r="S100" s="7">
        <f t="shared" si="204"/>
        <v>-1.6499999999999986</v>
      </c>
      <c r="T100" s="8">
        <f t="shared" si="3"/>
        <v>-1.3966666666666665</v>
      </c>
      <c r="U100" s="9" t="str">
        <f t="shared" si="4"/>
        <v>1</v>
      </c>
      <c r="V100" s="7" t="str">
        <f t="shared" si="5"/>
        <v/>
      </c>
      <c r="W100" s="10" t="str">
        <f t="shared" si="6"/>
        <v>1</v>
      </c>
      <c r="X100" s="8">
        <f t="shared" si="7"/>
        <v>13.423333333333332</v>
      </c>
      <c r="Y100" s="8">
        <f t="shared" si="8"/>
        <v>14.819999999999999</v>
      </c>
    </row>
    <row r="101" spans="1:25" ht="13.8">
      <c r="A101" s="4" t="s">
        <v>25</v>
      </c>
      <c r="B101" s="5">
        <v>44255</v>
      </c>
      <c r="C101" s="5">
        <v>44292</v>
      </c>
      <c r="D101" s="6" t="s">
        <v>121</v>
      </c>
      <c r="E101" s="7">
        <v>14.39</v>
      </c>
      <c r="F101" s="7">
        <v>3263</v>
      </c>
      <c r="G101" s="7">
        <v>156</v>
      </c>
      <c r="H101" s="7">
        <v>14.1</v>
      </c>
      <c r="I101" s="7">
        <v>15.98</v>
      </c>
      <c r="J101" s="7">
        <v>15.38</v>
      </c>
      <c r="K101" s="7">
        <v>3664</v>
      </c>
      <c r="L101" s="7">
        <v>158</v>
      </c>
      <c r="M101" s="7">
        <v>14.37</v>
      </c>
      <c r="N101" s="7">
        <v>17.25</v>
      </c>
      <c r="O101" s="7">
        <f t="shared" ref="O101:P101" si="205">K101-F101</f>
        <v>401</v>
      </c>
      <c r="P101" s="7">
        <f t="shared" si="205"/>
        <v>2</v>
      </c>
      <c r="Q101" s="7">
        <f t="shared" si="1"/>
        <v>-0.99000000000000021</v>
      </c>
      <c r="R101" s="7">
        <f t="shared" ref="R101:S101" si="206">H101-M101</f>
        <v>-0.26999999999999957</v>
      </c>
      <c r="S101" s="7">
        <f t="shared" si="206"/>
        <v>-1.2699999999999996</v>
      </c>
      <c r="T101" s="8">
        <f t="shared" si="3"/>
        <v>-0.84333333333333316</v>
      </c>
      <c r="U101" s="9" t="str">
        <f t="shared" si="4"/>
        <v>1</v>
      </c>
      <c r="V101" s="7" t="str">
        <f t="shared" si="5"/>
        <v/>
      </c>
      <c r="W101" s="10" t="str">
        <f t="shared" si="6"/>
        <v/>
      </c>
      <c r="X101" s="8">
        <f t="shared" si="7"/>
        <v>14.823333333333332</v>
      </c>
      <c r="Y101" s="8">
        <f t="shared" si="8"/>
        <v>15.666666666666666</v>
      </c>
    </row>
    <row r="102" spans="1:25" ht="13.8">
      <c r="A102" s="7" t="s">
        <v>25</v>
      </c>
      <c r="B102" s="5">
        <v>44255</v>
      </c>
      <c r="C102" s="5">
        <v>44292</v>
      </c>
      <c r="D102" s="6" t="s">
        <v>122</v>
      </c>
      <c r="E102" s="7">
        <v>13.92</v>
      </c>
      <c r="F102" s="7">
        <v>964</v>
      </c>
      <c r="G102" s="7">
        <v>45</v>
      </c>
      <c r="H102" s="7">
        <v>12.06</v>
      </c>
      <c r="I102" s="7">
        <v>15.56</v>
      </c>
      <c r="J102" s="7">
        <v>14</v>
      </c>
      <c r="K102" s="7">
        <v>1673</v>
      </c>
      <c r="L102" s="7">
        <v>83</v>
      </c>
      <c r="M102" s="7">
        <v>13.47</v>
      </c>
      <c r="N102" s="7">
        <v>15.19</v>
      </c>
      <c r="O102" s="7">
        <f t="shared" ref="O102:P102" si="207">K102-F102</f>
        <v>709</v>
      </c>
      <c r="P102" s="7">
        <f t="shared" si="207"/>
        <v>38</v>
      </c>
      <c r="Q102" s="7">
        <f t="shared" si="1"/>
        <v>-8.0000000000000071E-2</v>
      </c>
      <c r="R102" s="7">
        <f t="shared" ref="R102:S102" si="208">H102-M102</f>
        <v>-1.4100000000000001</v>
      </c>
      <c r="S102" s="7">
        <f t="shared" si="208"/>
        <v>0.37000000000000099</v>
      </c>
      <c r="T102" s="8">
        <f t="shared" si="3"/>
        <v>-0.37333333333333307</v>
      </c>
      <c r="U102" s="9" t="str">
        <f t="shared" si="4"/>
        <v>1</v>
      </c>
      <c r="V102" s="7" t="str">
        <f t="shared" si="5"/>
        <v/>
      </c>
      <c r="W102" s="10" t="str">
        <f t="shared" si="6"/>
        <v/>
      </c>
      <c r="X102" s="8">
        <f t="shared" si="7"/>
        <v>13.846666666666666</v>
      </c>
      <c r="Y102" s="8">
        <f t="shared" si="8"/>
        <v>14.219999999999999</v>
      </c>
    </row>
    <row r="103" spans="1:25" ht="13.8">
      <c r="A103" s="7" t="s">
        <v>25</v>
      </c>
      <c r="B103" s="5">
        <v>44255</v>
      </c>
      <c r="C103" s="5">
        <v>44292</v>
      </c>
      <c r="D103" s="6" t="s">
        <v>123</v>
      </c>
      <c r="E103" s="7">
        <v>11.3</v>
      </c>
      <c r="F103" s="7">
        <v>1613</v>
      </c>
      <c r="G103" s="7">
        <v>107</v>
      </c>
      <c r="H103" s="7">
        <v>11.25</v>
      </c>
      <c r="I103" s="7">
        <v>13.49</v>
      </c>
      <c r="J103" s="7">
        <v>13.11</v>
      </c>
      <c r="K103" s="7">
        <v>2108</v>
      </c>
      <c r="L103" s="7">
        <v>122</v>
      </c>
      <c r="M103" s="7">
        <v>12.53</v>
      </c>
      <c r="N103" s="7">
        <v>17.12</v>
      </c>
      <c r="O103" s="7">
        <f t="shared" ref="O103:P103" si="209">K103-F103</f>
        <v>495</v>
      </c>
      <c r="P103" s="7">
        <f t="shared" si="209"/>
        <v>15</v>
      </c>
      <c r="Q103" s="7">
        <f t="shared" si="1"/>
        <v>-1.8099999999999987</v>
      </c>
      <c r="R103" s="7">
        <f t="shared" ref="R103:S103" si="210">H103-M103</f>
        <v>-1.2799999999999994</v>
      </c>
      <c r="S103" s="7">
        <f t="shared" si="210"/>
        <v>-3.6300000000000008</v>
      </c>
      <c r="T103" s="8">
        <f t="shared" si="3"/>
        <v>-2.2399999999999998</v>
      </c>
      <c r="U103" s="9" t="str">
        <f t="shared" si="4"/>
        <v>1</v>
      </c>
      <c r="V103" s="7" t="str">
        <f t="shared" si="5"/>
        <v/>
      </c>
      <c r="W103" s="10" t="str">
        <f t="shared" si="6"/>
        <v>1</v>
      </c>
      <c r="X103" s="8">
        <f t="shared" si="7"/>
        <v>12.013333333333334</v>
      </c>
      <c r="Y103" s="8">
        <f t="shared" si="8"/>
        <v>14.253333333333336</v>
      </c>
    </row>
    <row r="104" spans="1:25" ht="13.8">
      <c r="A104" s="4" t="s">
        <v>25</v>
      </c>
      <c r="B104" s="11">
        <v>44521</v>
      </c>
      <c r="C104" s="11">
        <v>44549</v>
      </c>
      <c r="D104" s="6" t="s">
        <v>124</v>
      </c>
      <c r="E104" s="7">
        <v>14.76</v>
      </c>
      <c r="F104" s="7">
        <v>2609</v>
      </c>
      <c r="G104" s="7">
        <v>128</v>
      </c>
      <c r="H104" s="7">
        <v>14.39</v>
      </c>
      <c r="I104" s="7">
        <v>16.079999999999998</v>
      </c>
      <c r="J104" s="7">
        <v>18.18</v>
      </c>
      <c r="K104" s="7">
        <v>3857</v>
      </c>
      <c r="L104" s="7">
        <v>132</v>
      </c>
      <c r="M104" s="7">
        <v>15.01</v>
      </c>
      <c r="N104" s="7">
        <v>18.809999999999999</v>
      </c>
      <c r="O104" s="7">
        <f t="shared" ref="O104:P104" si="211">K104-F104</f>
        <v>1248</v>
      </c>
      <c r="P104" s="7">
        <f t="shared" si="211"/>
        <v>4</v>
      </c>
      <c r="Q104" s="7">
        <f t="shared" si="1"/>
        <v>-3.42</v>
      </c>
      <c r="R104" s="7">
        <f t="shared" ref="R104:S104" si="212">H104-M104</f>
        <v>-0.61999999999999922</v>
      </c>
      <c r="S104" s="7">
        <f t="shared" si="212"/>
        <v>-2.7300000000000004</v>
      </c>
      <c r="T104" s="8">
        <f t="shared" si="3"/>
        <v>-2.2566666666666664</v>
      </c>
      <c r="U104" s="9" t="str">
        <f t="shared" si="4"/>
        <v>1</v>
      </c>
      <c r="V104" s="7" t="str">
        <f t="shared" si="5"/>
        <v/>
      </c>
      <c r="W104" s="10" t="str">
        <f t="shared" si="6"/>
        <v>1</v>
      </c>
      <c r="X104" s="8">
        <f t="shared" si="7"/>
        <v>15.076666666666666</v>
      </c>
      <c r="Y104" s="8">
        <f t="shared" si="8"/>
        <v>17.333333333333332</v>
      </c>
    </row>
    <row r="105" spans="1:25" ht="13.8">
      <c r="A105" s="7" t="s">
        <v>25</v>
      </c>
      <c r="B105" s="11">
        <v>44521</v>
      </c>
      <c r="C105" s="11">
        <v>44549</v>
      </c>
      <c r="D105" s="6" t="s">
        <v>125</v>
      </c>
      <c r="E105" s="7">
        <v>21.88</v>
      </c>
      <c r="F105" s="7">
        <v>273</v>
      </c>
      <c r="G105" s="7">
        <v>7</v>
      </c>
      <c r="H105" s="7">
        <v>14.92</v>
      </c>
      <c r="I105" s="7">
        <v>21.34</v>
      </c>
      <c r="J105" s="7">
        <v>15.96</v>
      </c>
      <c r="K105" s="7">
        <v>1483</v>
      </c>
      <c r="L105" s="7">
        <v>61</v>
      </c>
      <c r="M105" s="7">
        <v>14.43</v>
      </c>
      <c r="N105" s="7">
        <v>16.87</v>
      </c>
      <c r="O105" s="7">
        <f t="shared" ref="O105:P105" si="213">K105-F105</f>
        <v>1210</v>
      </c>
      <c r="P105" s="7">
        <f t="shared" si="213"/>
        <v>54</v>
      </c>
      <c r="Q105" s="7">
        <f t="shared" si="1"/>
        <v>5.9199999999999982</v>
      </c>
      <c r="R105" s="7">
        <f t="shared" ref="R105:S105" si="214">H105-M105</f>
        <v>0.49000000000000021</v>
      </c>
      <c r="S105" s="7">
        <f t="shared" si="214"/>
        <v>4.4699999999999989</v>
      </c>
      <c r="T105" s="8">
        <f t="shared" si="3"/>
        <v>3.6266666666666656</v>
      </c>
      <c r="U105" s="9" t="str">
        <f t="shared" si="4"/>
        <v/>
      </c>
      <c r="V105" s="7" t="str">
        <f t="shared" si="5"/>
        <v>1</v>
      </c>
      <c r="W105" s="10" t="str">
        <f t="shared" si="6"/>
        <v>1</v>
      </c>
      <c r="X105" s="8">
        <f t="shared" si="7"/>
        <v>19.38</v>
      </c>
      <c r="Y105" s="8">
        <f t="shared" si="8"/>
        <v>15.753333333333336</v>
      </c>
    </row>
    <row r="106" spans="1:25" ht="13.8">
      <c r="A106" s="7" t="s">
        <v>25</v>
      </c>
      <c r="B106" s="11">
        <v>44521</v>
      </c>
      <c r="C106" s="11">
        <v>44549</v>
      </c>
      <c r="D106" s="6" t="s">
        <v>126</v>
      </c>
      <c r="E106" s="7">
        <v>15.93</v>
      </c>
      <c r="F106" s="7">
        <v>2198</v>
      </c>
      <c r="G106" s="7">
        <v>110</v>
      </c>
      <c r="H106" s="7">
        <v>15.52</v>
      </c>
      <c r="I106" s="7">
        <v>17.670000000000002</v>
      </c>
      <c r="J106" s="7">
        <v>16.25</v>
      </c>
      <c r="K106" s="7">
        <v>2769</v>
      </c>
      <c r="L106" s="7">
        <v>132</v>
      </c>
      <c r="M106" s="7">
        <v>15.7</v>
      </c>
      <c r="N106" s="7">
        <v>19.2</v>
      </c>
      <c r="O106" s="7">
        <f t="shared" ref="O106:P106" si="215">K106-F106</f>
        <v>571</v>
      </c>
      <c r="P106" s="7">
        <f t="shared" si="215"/>
        <v>22</v>
      </c>
      <c r="Q106" s="7">
        <f t="shared" si="1"/>
        <v>-0.32000000000000028</v>
      </c>
      <c r="R106" s="7">
        <f t="shared" ref="R106:S106" si="216">H106-M106</f>
        <v>-0.17999999999999972</v>
      </c>
      <c r="S106" s="7">
        <f t="shared" si="216"/>
        <v>-1.5299999999999976</v>
      </c>
      <c r="T106" s="8">
        <f t="shared" si="3"/>
        <v>-0.67666666666666586</v>
      </c>
      <c r="U106" s="9" t="str">
        <f t="shared" si="4"/>
        <v>1</v>
      </c>
      <c r="V106" s="7" t="str">
        <f t="shared" si="5"/>
        <v/>
      </c>
      <c r="W106" s="10" t="str">
        <f t="shared" si="6"/>
        <v/>
      </c>
      <c r="X106" s="8">
        <f t="shared" si="7"/>
        <v>16.373333333333335</v>
      </c>
      <c r="Y106" s="8">
        <f t="shared" si="8"/>
        <v>17.05</v>
      </c>
    </row>
    <row r="107" spans="1:25" ht="13.8">
      <c r="A107" s="7" t="s">
        <v>25</v>
      </c>
      <c r="B107" s="11">
        <v>44521</v>
      </c>
      <c r="C107" s="11">
        <v>44549</v>
      </c>
      <c r="D107" s="6" t="s">
        <v>127</v>
      </c>
      <c r="E107" s="7">
        <v>15.46</v>
      </c>
      <c r="F107" s="7">
        <v>1930</v>
      </c>
      <c r="G107" s="7">
        <v>77</v>
      </c>
      <c r="H107" s="7">
        <v>13.55</v>
      </c>
      <c r="I107" s="7">
        <v>17.350000000000001</v>
      </c>
      <c r="J107" s="7">
        <v>14.13</v>
      </c>
      <c r="K107" s="7">
        <v>2211</v>
      </c>
      <c r="L107" s="7">
        <v>102</v>
      </c>
      <c r="M107" s="7">
        <v>13.44</v>
      </c>
      <c r="N107" s="7">
        <v>18.71</v>
      </c>
      <c r="O107" s="7">
        <f t="shared" ref="O107:P107" si="217">K107-F107</f>
        <v>281</v>
      </c>
      <c r="P107" s="7">
        <f t="shared" si="217"/>
        <v>25</v>
      </c>
      <c r="Q107" s="7">
        <f t="shared" si="1"/>
        <v>1.33</v>
      </c>
      <c r="R107" s="7">
        <f t="shared" ref="R107:S107" si="218">H107-M107</f>
        <v>0.11000000000000121</v>
      </c>
      <c r="S107" s="7">
        <f t="shared" si="218"/>
        <v>-1.3599999999999994</v>
      </c>
      <c r="T107" s="8">
        <f t="shared" si="3"/>
        <v>2.6666666666667282E-2</v>
      </c>
      <c r="U107" s="9" t="str">
        <f t="shared" si="4"/>
        <v/>
      </c>
      <c r="V107" s="7" t="str">
        <f t="shared" si="5"/>
        <v>1</v>
      </c>
      <c r="W107" s="10" t="str">
        <f t="shared" si="6"/>
        <v/>
      </c>
      <c r="X107" s="8">
        <f t="shared" si="7"/>
        <v>15.453333333333333</v>
      </c>
      <c r="Y107" s="8">
        <f t="shared" si="8"/>
        <v>15.426666666666668</v>
      </c>
    </row>
    <row r="108" spans="1:25" ht="13.8">
      <c r="A108" s="7" t="s">
        <v>25</v>
      </c>
      <c r="B108" s="11">
        <v>44521</v>
      </c>
      <c r="C108" s="11">
        <v>44549</v>
      </c>
      <c r="D108" s="6" t="s">
        <v>128</v>
      </c>
      <c r="E108" s="7">
        <v>17.440000000000001</v>
      </c>
      <c r="F108" s="7">
        <v>8255</v>
      </c>
      <c r="G108" s="7">
        <v>365</v>
      </c>
      <c r="H108" s="7">
        <v>17.05</v>
      </c>
      <c r="I108" s="7">
        <v>18.71</v>
      </c>
      <c r="J108" s="7">
        <v>17.47</v>
      </c>
      <c r="K108" s="7">
        <v>7883</v>
      </c>
      <c r="L108" s="7">
        <v>350</v>
      </c>
      <c r="M108" s="7">
        <v>17.13</v>
      </c>
      <c r="N108" s="7">
        <v>18.75</v>
      </c>
      <c r="O108" s="7">
        <f t="shared" ref="O108:P108" si="219">K108-F108</f>
        <v>-372</v>
      </c>
      <c r="P108" s="7">
        <f t="shared" si="219"/>
        <v>-15</v>
      </c>
      <c r="Q108" s="7">
        <f t="shared" si="1"/>
        <v>-2.9999999999997584E-2</v>
      </c>
      <c r="R108" s="7">
        <f t="shared" ref="R108:S108" si="220">H108-M108</f>
        <v>-7.9999999999998295E-2</v>
      </c>
      <c r="S108" s="7">
        <f t="shared" si="220"/>
        <v>-3.9999999999999147E-2</v>
      </c>
      <c r="T108" s="8">
        <f t="shared" si="3"/>
        <v>-4.9999999999998344E-2</v>
      </c>
      <c r="U108" s="9" t="str">
        <f t="shared" si="4"/>
        <v>1</v>
      </c>
      <c r="V108" s="7" t="str">
        <f t="shared" si="5"/>
        <v/>
      </c>
      <c r="W108" s="10" t="str">
        <f t="shared" si="6"/>
        <v/>
      </c>
      <c r="X108" s="8">
        <f t="shared" si="7"/>
        <v>17.733333333333334</v>
      </c>
      <c r="Y108" s="8">
        <f t="shared" si="8"/>
        <v>17.783333333333331</v>
      </c>
    </row>
    <row r="109" spans="1:25" ht="13.8">
      <c r="A109" s="4" t="s">
        <v>25</v>
      </c>
      <c r="B109" s="5">
        <v>44619</v>
      </c>
      <c r="C109" s="5">
        <v>44647</v>
      </c>
      <c r="D109" s="6" t="s">
        <v>129</v>
      </c>
      <c r="E109" s="7">
        <v>14.03</v>
      </c>
      <c r="F109" s="7">
        <v>5299</v>
      </c>
      <c r="G109" s="7">
        <v>311</v>
      </c>
      <c r="H109" s="7">
        <v>14.83</v>
      </c>
      <c r="I109" s="7">
        <v>16.600000000000001</v>
      </c>
      <c r="J109" s="7">
        <v>13.01</v>
      </c>
      <c r="K109" s="7">
        <v>6407</v>
      </c>
      <c r="L109" s="7">
        <v>420</v>
      </c>
      <c r="M109" s="7">
        <v>14.24</v>
      </c>
      <c r="N109" s="7">
        <v>15.43</v>
      </c>
      <c r="O109" s="7">
        <f t="shared" ref="O109:P109" si="221">K109-F109</f>
        <v>1108</v>
      </c>
      <c r="P109" s="7">
        <f t="shared" si="221"/>
        <v>109</v>
      </c>
      <c r="Q109" s="7">
        <f t="shared" si="1"/>
        <v>1.0199999999999996</v>
      </c>
      <c r="R109" s="7">
        <f t="shared" ref="R109:S109" si="222">H109-M109</f>
        <v>0.58999999999999986</v>
      </c>
      <c r="S109" s="7">
        <f t="shared" si="222"/>
        <v>1.1700000000000017</v>
      </c>
      <c r="T109" s="8">
        <f t="shared" si="3"/>
        <v>0.92666666666666708</v>
      </c>
      <c r="U109" s="9" t="str">
        <f t="shared" si="4"/>
        <v/>
      </c>
      <c r="V109" s="7" t="str">
        <f t="shared" si="5"/>
        <v>1</v>
      </c>
      <c r="W109" s="10" t="str">
        <f t="shared" si="6"/>
        <v/>
      </c>
      <c r="X109" s="8">
        <f t="shared" si="7"/>
        <v>15.153333333333334</v>
      </c>
      <c r="Y109" s="8">
        <f t="shared" si="8"/>
        <v>14.226666666666667</v>
      </c>
    </row>
    <row r="110" spans="1:25" ht="13.8">
      <c r="A110" s="7" t="s">
        <v>25</v>
      </c>
      <c r="B110" s="5">
        <v>44619</v>
      </c>
      <c r="C110" s="5">
        <v>44647</v>
      </c>
      <c r="D110" s="6" t="s">
        <v>130</v>
      </c>
      <c r="E110" s="7">
        <v>7.47</v>
      </c>
      <c r="F110" s="7">
        <v>574</v>
      </c>
      <c r="G110" s="7">
        <v>38</v>
      </c>
      <c r="H110" s="7">
        <v>9.77</v>
      </c>
      <c r="I110" s="7">
        <v>18.95</v>
      </c>
      <c r="J110" s="7">
        <v>9.77</v>
      </c>
      <c r="K110" s="7">
        <v>2713</v>
      </c>
      <c r="L110" s="7">
        <v>193</v>
      </c>
      <c r="M110" s="7">
        <v>11.18</v>
      </c>
      <c r="N110" s="7">
        <v>15.13</v>
      </c>
      <c r="O110" s="7">
        <f t="shared" ref="O110:P110" si="223">K110-F110</f>
        <v>2139</v>
      </c>
      <c r="P110" s="7">
        <f t="shared" si="223"/>
        <v>155</v>
      </c>
      <c r="Q110" s="7">
        <f t="shared" si="1"/>
        <v>-2.2999999999999998</v>
      </c>
      <c r="R110" s="7">
        <f t="shared" ref="R110:S110" si="224">H110-M110</f>
        <v>-1.4100000000000001</v>
      </c>
      <c r="S110" s="7">
        <f t="shared" si="224"/>
        <v>3.8199999999999985</v>
      </c>
      <c r="T110" s="8">
        <f t="shared" si="3"/>
        <v>3.6666666666666181E-2</v>
      </c>
      <c r="U110" s="9" t="str">
        <f t="shared" si="4"/>
        <v/>
      </c>
      <c r="V110" s="7" t="str">
        <f t="shared" si="5"/>
        <v>1</v>
      </c>
      <c r="W110" s="10" t="str">
        <f t="shared" si="6"/>
        <v/>
      </c>
      <c r="X110" s="8">
        <f t="shared" si="7"/>
        <v>12.063333333333333</v>
      </c>
      <c r="Y110" s="8">
        <f t="shared" si="8"/>
        <v>12.026666666666666</v>
      </c>
    </row>
    <row r="111" spans="1:25" ht="13.8">
      <c r="A111" s="7" t="s">
        <v>25</v>
      </c>
      <c r="B111" s="5">
        <v>44619</v>
      </c>
      <c r="C111" s="5">
        <v>44647</v>
      </c>
      <c r="D111" s="6" t="s">
        <v>131</v>
      </c>
      <c r="E111" s="7">
        <v>15.4</v>
      </c>
      <c r="F111" s="7">
        <v>7945</v>
      </c>
      <c r="G111" s="7">
        <v>377</v>
      </c>
      <c r="H111" s="7">
        <v>14.69</v>
      </c>
      <c r="I111" s="7">
        <v>16.68</v>
      </c>
      <c r="J111" s="7">
        <v>15.49</v>
      </c>
      <c r="K111" s="7">
        <v>8270</v>
      </c>
      <c r="L111" s="7">
        <v>392</v>
      </c>
      <c r="M111" s="7">
        <v>14.83</v>
      </c>
      <c r="N111" s="7">
        <v>16.739999999999998</v>
      </c>
      <c r="O111" s="7">
        <f t="shared" ref="O111:P111" si="225">K111-F111</f>
        <v>325</v>
      </c>
      <c r="P111" s="7">
        <f t="shared" si="225"/>
        <v>15</v>
      </c>
      <c r="Q111" s="7">
        <f t="shared" si="1"/>
        <v>-8.9999999999999858E-2</v>
      </c>
      <c r="R111" s="7">
        <f t="shared" ref="R111:S111" si="226">H111-M111</f>
        <v>-0.14000000000000057</v>
      </c>
      <c r="S111" s="7">
        <f t="shared" si="226"/>
        <v>-5.9999999999998721E-2</v>
      </c>
      <c r="T111" s="8">
        <f t="shared" si="3"/>
        <v>-9.6666666666666387E-2</v>
      </c>
      <c r="U111" s="9" t="str">
        <f t="shared" si="4"/>
        <v>1</v>
      </c>
      <c r="V111" s="7" t="str">
        <f t="shared" si="5"/>
        <v/>
      </c>
      <c r="W111" s="10" t="str">
        <f t="shared" si="6"/>
        <v/>
      </c>
      <c r="X111" s="8">
        <f t="shared" si="7"/>
        <v>15.589999999999998</v>
      </c>
      <c r="Y111" s="8">
        <f t="shared" si="8"/>
        <v>15.686666666666667</v>
      </c>
    </row>
    <row r="112" spans="1:25" ht="13.8">
      <c r="A112" s="7" t="s">
        <v>25</v>
      </c>
      <c r="B112" s="5">
        <v>44619</v>
      </c>
      <c r="C112" s="5">
        <v>44647</v>
      </c>
      <c r="D112" s="6" t="s">
        <v>132</v>
      </c>
      <c r="E112" s="7">
        <v>13.65</v>
      </c>
      <c r="F112" s="7">
        <v>3642</v>
      </c>
      <c r="G112" s="7">
        <v>192</v>
      </c>
      <c r="H112" s="7">
        <v>13.57</v>
      </c>
      <c r="I112" s="7">
        <v>16.3</v>
      </c>
      <c r="J112" s="7">
        <v>14.03</v>
      </c>
      <c r="K112" s="7">
        <v>4832</v>
      </c>
      <c r="L112" s="7">
        <v>260</v>
      </c>
      <c r="M112" s="7">
        <v>14.13</v>
      </c>
      <c r="N112" s="7">
        <v>16.48</v>
      </c>
      <c r="O112" s="7">
        <f t="shared" ref="O112:P112" si="227">K112-F112</f>
        <v>1190</v>
      </c>
      <c r="P112" s="7">
        <f t="shared" si="227"/>
        <v>68</v>
      </c>
      <c r="Q112" s="7">
        <f t="shared" si="1"/>
        <v>-0.37999999999999901</v>
      </c>
      <c r="R112" s="7">
        <f t="shared" ref="R112:S112" si="228">H112-M112</f>
        <v>-0.5600000000000005</v>
      </c>
      <c r="S112" s="7">
        <f t="shared" si="228"/>
        <v>-0.17999999999999972</v>
      </c>
      <c r="T112" s="8">
        <f t="shared" si="3"/>
        <v>-0.37333333333333307</v>
      </c>
      <c r="U112" s="9" t="str">
        <f t="shared" si="4"/>
        <v>1</v>
      </c>
      <c r="V112" s="7" t="str">
        <f t="shared" si="5"/>
        <v/>
      </c>
      <c r="W112" s="10" t="str">
        <f t="shared" si="6"/>
        <v/>
      </c>
      <c r="X112" s="8">
        <f t="shared" si="7"/>
        <v>14.506666666666666</v>
      </c>
      <c r="Y112" s="8">
        <f t="shared" si="8"/>
        <v>14.88</v>
      </c>
    </row>
    <row r="113" spans="1:25" ht="13.8">
      <c r="A113" s="7" t="s">
        <v>25</v>
      </c>
      <c r="B113" s="5">
        <v>44619</v>
      </c>
      <c r="C113" s="5">
        <v>44647</v>
      </c>
      <c r="D113" s="6" t="s">
        <v>133</v>
      </c>
      <c r="E113" s="7">
        <v>17.920000000000002</v>
      </c>
      <c r="F113" s="7">
        <v>2344</v>
      </c>
      <c r="G113" s="7">
        <v>99</v>
      </c>
      <c r="H113" s="7">
        <v>17.04</v>
      </c>
      <c r="I113" s="7">
        <v>19.579999999999998</v>
      </c>
      <c r="J113" s="7">
        <v>17.29</v>
      </c>
      <c r="K113" s="7">
        <v>1735</v>
      </c>
      <c r="L113" s="7">
        <v>77</v>
      </c>
      <c r="M113" s="7">
        <v>16.46</v>
      </c>
      <c r="N113" s="7">
        <v>17.510000000000002</v>
      </c>
      <c r="O113" s="7">
        <f t="shared" ref="O113:P113" si="229">K113-F113</f>
        <v>-609</v>
      </c>
      <c r="P113" s="7">
        <f t="shared" si="229"/>
        <v>-22</v>
      </c>
      <c r="Q113" s="7">
        <f t="shared" si="1"/>
        <v>0.63000000000000256</v>
      </c>
      <c r="R113" s="7">
        <f t="shared" ref="R113:S113" si="230">H113-M113</f>
        <v>0.57999999999999829</v>
      </c>
      <c r="S113" s="7">
        <f t="shared" si="230"/>
        <v>2.0699999999999967</v>
      </c>
      <c r="T113" s="8">
        <f t="shared" si="3"/>
        <v>1.0933333333333326</v>
      </c>
      <c r="U113" s="9" t="str">
        <f t="shared" si="4"/>
        <v/>
      </c>
      <c r="V113" s="7" t="str">
        <f t="shared" si="5"/>
        <v>1</v>
      </c>
      <c r="W113" s="10" t="str">
        <f t="shared" si="6"/>
        <v>1</v>
      </c>
      <c r="X113" s="8">
        <f t="shared" si="7"/>
        <v>18.18</v>
      </c>
      <c r="Y113" s="8">
        <f t="shared" si="8"/>
        <v>17.08666666666667</v>
      </c>
    </row>
    <row r="114" spans="1:25" ht="13.8">
      <c r="A114" s="7" t="s">
        <v>25</v>
      </c>
      <c r="B114" s="5">
        <v>44619</v>
      </c>
      <c r="C114" s="5">
        <v>44647</v>
      </c>
      <c r="D114" s="6" t="s">
        <v>134</v>
      </c>
      <c r="E114" s="7">
        <v>15.88</v>
      </c>
      <c r="F114" s="7">
        <v>4388</v>
      </c>
      <c r="G114" s="7">
        <v>192</v>
      </c>
      <c r="H114" s="7">
        <v>15.64</v>
      </c>
      <c r="I114" s="7">
        <v>18.079999999999998</v>
      </c>
      <c r="J114" s="7">
        <v>16.93</v>
      </c>
      <c r="K114" s="7">
        <v>4811</v>
      </c>
      <c r="L114" s="7">
        <v>189</v>
      </c>
      <c r="M114" s="7">
        <v>15.94</v>
      </c>
      <c r="N114" s="7">
        <v>19.13</v>
      </c>
      <c r="O114" s="7">
        <f t="shared" ref="O114:P114" si="231">K114-F114</f>
        <v>423</v>
      </c>
      <c r="P114" s="7">
        <f t="shared" si="231"/>
        <v>-3</v>
      </c>
      <c r="Q114" s="7">
        <f t="shared" si="1"/>
        <v>-1.0499999999999989</v>
      </c>
      <c r="R114" s="7">
        <f t="shared" ref="R114:S114" si="232">H114-M114</f>
        <v>-0.29999999999999893</v>
      </c>
      <c r="S114" s="7">
        <f t="shared" si="232"/>
        <v>-1.0500000000000007</v>
      </c>
      <c r="T114" s="8">
        <f t="shared" si="3"/>
        <v>-0.79999999999999949</v>
      </c>
      <c r="U114" s="9" t="str">
        <f t="shared" si="4"/>
        <v>1</v>
      </c>
      <c r="V114" s="7" t="str">
        <f t="shared" si="5"/>
        <v/>
      </c>
      <c r="W114" s="10" t="str">
        <f t="shared" si="6"/>
        <v/>
      </c>
      <c r="X114" s="8">
        <f t="shared" si="7"/>
        <v>16.533333333333335</v>
      </c>
      <c r="Y114" s="8">
        <f t="shared" si="8"/>
        <v>17.333333333333332</v>
      </c>
    </row>
    <row r="115" spans="1:25" ht="13.8">
      <c r="A115" s="7" t="s">
        <v>25</v>
      </c>
      <c r="B115" s="5">
        <v>44619</v>
      </c>
      <c r="C115" s="5">
        <v>44647</v>
      </c>
      <c r="D115" s="6" t="s">
        <v>135</v>
      </c>
      <c r="E115" s="7">
        <v>14.87</v>
      </c>
      <c r="F115" s="7">
        <v>1371</v>
      </c>
      <c r="G115" s="7">
        <v>77</v>
      </c>
      <c r="H115" s="7">
        <v>15.31</v>
      </c>
      <c r="I115" s="7">
        <v>17.21</v>
      </c>
      <c r="J115" s="7">
        <v>15.19</v>
      </c>
      <c r="K115" s="7">
        <v>1611</v>
      </c>
      <c r="L115" s="7">
        <v>86</v>
      </c>
      <c r="M115" s="7">
        <v>15.22</v>
      </c>
      <c r="N115" s="7">
        <v>21</v>
      </c>
      <c r="O115" s="7">
        <f t="shared" ref="O115:P115" si="233">K115-F115</f>
        <v>240</v>
      </c>
      <c r="P115" s="7">
        <f t="shared" si="233"/>
        <v>9</v>
      </c>
      <c r="Q115" s="7">
        <f t="shared" si="1"/>
        <v>-0.32000000000000028</v>
      </c>
      <c r="R115" s="7">
        <f t="shared" ref="R115:S115" si="234">H115-M115</f>
        <v>8.9999999999999858E-2</v>
      </c>
      <c r="S115" s="7">
        <f t="shared" si="234"/>
        <v>-3.7899999999999991</v>
      </c>
      <c r="T115" s="8">
        <f t="shared" si="3"/>
        <v>-1.3399999999999999</v>
      </c>
      <c r="U115" s="9" t="str">
        <f t="shared" si="4"/>
        <v>1</v>
      </c>
      <c r="V115" s="7" t="str">
        <f t="shared" si="5"/>
        <v/>
      </c>
      <c r="W115" s="10" t="str">
        <f t="shared" si="6"/>
        <v>1</v>
      </c>
      <c r="X115" s="8">
        <f t="shared" si="7"/>
        <v>15.796666666666667</v>
      </c>
      <c r="Y115" s="8">
        <f t="shared" si="8"/>
        <v>17.136666666666667</v>
      </c>
    </row>
    <row r="116" spans="1:25" ht="13.8">
      <c r="A116" s="7" t="s">
        <v>25</v>
      </c>
      <c r="B116" s="5">
        <v>44619</v>
      </c>
      <c r="C116" s="5">
        <v>44647</v>
      </c>
      <c r="D116" s="6" t="s">
        <v>136</v>
      </c>
      <c r="E116" s="7">
        <v>13.33</v>
      </c>
      <c r="F116" s="7">
        <v>1991</v>
      </c>
      <c r="G116" s="7">
        <v>113</v>
      </c>
      <c r="H116" s="7">
        <v>14.51</v>
      </c>
      <c r="I116" s="7">
        <v>15.27</v>
      </c>
      <c r="J116" s="15">
        <v>9.9499999999999993</v>
      </c>
      <c r="K116" s="7">
        <v>2674</v>
      </c>
      <c r="L116" s="7">
        <v>236</v>
      </c>
      <c r="M116" s="7">
        <v>12.32</v>
      </c>
      <c r="N116" s="7">
        <v>12.07</v>
      </c>
      <c r="O116" s="7">
        <f t="shared" ref="O116:P116" si="235">K116-F116</f>
        <v>683</v>
      </c>
      <c r="P116" s="7">
        <f t="shared" si="235"/>
        <v>123</v>
      </c>
      <c r="Q116" s="7">
        <f t="shared" si="1"/>
        <v>3.3800000000000008</v>
      </c>
      <c r="R116" s="7">
        <f t="shared" ref="R116:S116" si="236">H116-M116</f>
        <v>2.1899999999999995</v>
      </c>
      <c r="S116" s="7">
        <f t="shared" si="236"/>
        <v>3.1999999999999993</v>
      </c>
      <c r="T116" s="8">
        <f t="shared" si="3"/>
        <v>2.9233333333333333</v>
      </c>
      <c r="U116" s="9" t="str">
        <f t="shared" si="4"/>
        <v/>
      </c>
      <c r="V116" s="7" t="str">
        <f t="shared" si="5"/>
        <v>1</v>
      </c>
      <c r="W116" s="10" t="str">
        <f t="shared" si="6"/>
        <v>1</v>
      </c>
      <c r="X116" s="8">
        <f t="shared" si="7"/>
        <v>14.37</v>
      </c>
      <c r="Y116" s="8">
        <f t="shared" si="8"/>
        <v>11.446666666666667</v>
      </c>
    </row>
    <row r="117" spans="1:25" ht="13.8">
      <c r="A117" s="7" t="s">
        <v>25</v>
      </c>
      <c r="B117" s="5">
        <v>44619</v>
      </c>
      <c r="C117" s="5">
        <v>44647</v>
      </c>
      <c r="D117" s="6" t="s">
        <v>137</v>
      </c>
      <c r="E117" s="7">
        <v>12.58</v>
      </c>
      <c r="F117" s="7">
        <v>2074</v>
      </c>
      <c r="G117" s="7">
        <v>114</v>
      </c>
      <c r="H117" s="7">
        <v>12.83</v>
      </c>
      <c r="I117" s="7">
        <v>14.44</v>
      </c>
      <c r="J117" s="7">
        <v>10.17</v>
      </c>
      <c r="K117" s="7">
        <v>2256</v>
      </c>
      <c r="L117" s="7">
        <v>160</v>
      </c>
      <c r="M117" s="7">
        <v>11.1</v>
      </c>
      <c r="N117" s="7">
        <v>11.8</v>
      </c>
      <c r="O117" s="7">
        <f t="shared" ref="O117:P117" si="237">K117-F117</f>
        <v>182</v>
      </c>
      <c r="P117" s="7">
        <f t="shared" si="237"/>
        <v>46</v>
      </c>
      <c r="Q117" s="7">
        <f t="shared" si="1"/>
        <v>2.41</v>
      </c>
      <c r="R117" s="7">
        <f t="shared" ref="R117:S117" si="238">H117-M117</f>
        <v>1.7300000000000004</v>
      </c>
      <c r="S117" s="7">
        <f t="shared" si="238"/>
        <v>2.6399999999999988</v>
      </c>
      <c r="T117" s="8">
        <f t="shared" si="3"/>
        <v>2.2599999999999998</v>
      </c>
      <c r="U117" s="9" t="str">
        <f t="shared" si="4"/>
        <v/>
      </c>
      <c r="V117" s="7" t="str">
        <f t="shared" si="5"/>
        <v>1</v>
      </c>
      <c r="W117" s="10" t="str">
        <f t="shared" si="6"/>
        <v>1</v>
      </c>
      <c r="X117" s="8">
        <f t="shared" si="7"/>
        <v>13.283333333333333</v>
      </c>
      <c r="Y117" s="8">
        <f t="shared" si="8"/>
        <v>11.023333333333333</v>
      </c>
    </row>
    <row r="118" spans="1:25" ht="13.8">
      <c r="A118" s="7" t="s">
        <v>25</v>
      </c>
      <c r="B118" s="5">
        <v>44619</v>
      </c>
      <c r="C118" s="5">
        <v>44647</v>
      </c>
      <c r="D118" s="6" t="s">
        <v>138</v>
      </c>
      <c r="E118" s="7">
        <v>14.4</v>
      </c>
      <c r="F118" s="7">
        <v>6484</v>
      </c>
      <c r="G118" s="7">
        <v>314</v>
      </c>
      <c r="H118" s="7">
        <v>14.21</v>
      </c>
      <c r="I118" s="7">
        <v>21.19</v>
      </c>
      <c r="J118" s="7">
        <v>14.77</v>
      </c>
      <c r="K118" s="7">
        <v>6742</v>
      </c>
      <c r="L118" s="7">
        <v>317</v>
      </c>
      <c r="M118" s="7">
        <v>14.39</v>
      </c>
      <c r="N118" s="7">
        <v>17.95</v>
      </c>
      <c r="O118" s="7">
        <f t="shared" ref="O118:P118" si="239">K118-F118</f>
        <v>258</v>
      </c>
      <c r="P118" s="7">
        <f t="shared" si="239"/>
        <v>3</v>
      </c>
      <c r="Q118" s="7">
        <f t="shared" si="1"/>
        <v>-0.36999999999999922</v>
      </c>
      <c r="R118" s="7">
        <f t="shared" ref="R118:S118" si="240">H118-M118</f>
        <v>-0.17999999999999972</v>
      </c>
      <c r="S118" s="7">
        <f t="shared" si="240"/>
        <v>3.240000000000002</v>
      </c>
      <c r="T118" s="8">
        <f t="shared" si="3"/>
        <v>0.89666666666666772</v>
      </c>
      <c r="U118" s="9" t="str">
        <f t="shared" si="4"/>
        <v/>
      </c>
      <c r="V118" s="7" t="str">
        <f t="shared" si="5"/>
        <v>1</v>
      </c>
      <c r="W118" s="10" t="str">
        <f t="shared" si="6"/>
        <v/>
      </c>
      <c r="X118" s="8">
        <f t="shared" si="7"/>
        <v>16.599999999999998</v>
      </c>
      <c r="Y118" s="8">
        <f t="shared" si="8"/>
        <v>15.703333333333333</v>
      </c>
    </row>
    <row r="119" spans="1:25" ht="13.8">
      <c r="A119" s="7" t="s">
        <v>25</v>
      </c>
      <c r="B119" s="5">
        <v>44619</v>
      </c>
      <c r="C119" s="5">
        <v>44647</v>
      </c>
      <c r="D119" s="6" t="s">
        <v>139</v>
      </c>
      <c r="E119" s="7">
        <v>16.22</v>
      </c>
      <c r="F119" s="7">
        <v>5959</v>
      </c>
      <c r="G119" s="7">
        <v>259</v>
      </c>
      <c r="H119" s="7">
        <v>15.87</v>
      </c>
      <c r="I119" s="7">
        <v>18.61</v>
      </c>
      <c r="J119" s="7">
        <v>15.88</v>
      </c>
      <c r="K119" s="7">
        <v>6128</v>
      </c>
      <c r="L119" s="7">
        <v>269</v>
      </c>
      <c r="M119" s="7">
        <v>15.6</v>
      </c>
      <c r="N119" s="7">
        <v>18.25</v>
      </c>
      <c r="O119" s="7">
        <f t="shared" ref="O119:P119" si="241">K119-F119</f>
        <v>169</v>
      </c>
      <c r="P119" s="7">
        <f t="shared" si="241"/>
        <v>10</v>
      </c>
      <c r="Q119" s="7">
        <f t="shared" si="1"/>
        <v>0.33999999999999808</v>
      </c>
      <c r="R119" s="7">
        <f t="shared" ref="R119:S119" si="242">H119-M119</f>
        <v>0.26999999999999957</v>
      </c>
      <c r="S119" s="7">
        <f t="shared" si="242"/>
        <v>0.35999999999999943</v>
      </c>
      <c r="T119" s="8">
        <f t="shared" si="3"/>
        <v>0.32333333333333236</v>
      </c>
      <c r="U119" s="9" t="str">
        <f t="shared" si="4"/>
        <v/>
      </c>
      <c r="V119" s="7" t="str">
        <f t="shared" si="5"/>
        <v>1</v>
      </c>
      <c r="W119" s="10" t="str">
        <f t="shared" si="6"/>
        <v/>
      </c>
      <c r="X119" s="8">
        <f t="shared" si="7"/>
        <v>16.899999999999999</v>
      </c>
      <c r="Y119" s="8">
        <f t="shared" si="8"/>
        <v>16.576666666666668</v>
      </c>
    </row>
    <row r="120" spans="1:25" ht="13.8">
      <c r="A120" s="4" t="s">
        <v>25</v>
      </c>
      <c r="B120" s="11">
        <v>44858</v>
      </c>
      <c r="C120" s="11">
        <v>44885</v>
      </c>
      <c r="D120" s="6" t="s">
        <v>140</v>
      </c>
      <c r="E120" s="7">
        <v>17.55</v>
      </c>
      <c r="F120" s="7">
        <v>1158</v>
      </c>
      <c r="G120" s="7">
        <v>55</v>
      </c>
      <c r="H120" s="7">
        <v>16.600000000000001</v>
      </c>
      <c r="I120" s="7">
        <v>18.73</v>
      </c>
      <c r="J120" s="7">
        <v>18.079999999999998</v>
      </c>
      <c r="K120" s="7">
        <v>2139</v>
      </c>
      <c r="L120" s="7">
        <v>97</v>
      </c>
      <c r="M120" s="7">
        <v>16.739999999999998</v>
      </c>
      <c r="N120" s="7">
        <v>18.809999999999999</v>
      </c>
      <c r="O120" s="7">
        <f t="shared" ref="O120:P120" si="243">K120-F120</f>
        <v>981</v>
      </c>
      <c r="P120" s="7">
        <f t="shared" si="243"/>
        <v>42</v>
      </c>
      <c r="Q120" s="7">
        <f t="shared" si="1"/>
        <v>-0.52999999999999758</v>
      </c>
      <c r="R120" s="7">
        <f t="shared" ref="R120:S120" si="244">H120-M120</f>
        <v>-0.13999999999999702</v>
      </c>
      <c r="S120" s="7">
        <f t="shared" si="244"/>
        <v>-7.9999999999998295E-2</v>
      </c>
      <c r="T120" s="8">
        <f t="shared" si="3"/>
        <v>-0.24999999999999764</v>
      </c>
      <c r="U120" s="9" t="str">
        <f t="shared" si="4"/>
        <v>1</v>
      </c>
      <c r="V120" s="7" t="str">
        <f t="shared" si="5"/>
        <v/>
      </c>
      <c r="W120" s="10" t="str">
        <f t="shared" si="6"/>
        <v/>
      </c>
      <c r="X120" s="8">
        <f t="shared" si="7"/>
        <v>17.626666666666669</v>
      </c>
      <c r="Y120" s="8">
        <f t="shared" si="8"/>
        <v>17.876666666666665</v>
      </c>
    </row>
    <row r="121" spans="1:25" ht="13.8">
      <c r="A121" s="7" t="s">
        <v>25</v>
      </c>
      <c r="B121" s="11">
        <v>44858</v>
      </c>
      <c r="C121" s="11">
        <v>44885</v>
      </c>
      <c r="D121" s="6" t="s">
        <v>141</v>
      </c>
      <c r="E121" s="7">
        <v>14.27</v>
      </c>
      <c r="F121" s="7">
        <v>1938</v>
      </c>
      <c r="G121" s="7">
        <v>104</v>
      </c>
      <c r="H121" s="7">
        <v>14.15</v>
      </c>
      <c r="I121" s="7">
        <v>26.13</v>
      </c>
      <c r="J121" s="7">
        <v>14.01</v>
      </c>
      <c r="K121" s="7">
        <v>2323</v>
      </c>
      <c r="L121" s="7">
        <v>125</v>
      </c>
      <c r="M121" s="7">
        <v>13.99</v>
      </c>
      <c r="N121" s="13">
        <v>40.19</v>
      </c>
      <c r="O121" s="7">
        <f t="shared" ref="O121:P121" si="245">K121-F121</f>
        <v>385</v>
      </c>
      <c r="P121" s="7">
        <f t="shared" si="245"/>
        <v>21</v>
      </c>
      <c r="Q121" s="7">
        <f t="shared" si="1"/>
        <v>0.25999999999999979</v>
      </c>
      <c r="R121" s="7">
        <f t="shared" ref="R121:S121" si="246">H121-M121</f>
        <v>0.16000000000000014</v>
      </c>
      <c r="S121" s="7">
        <f t="shared" si="246"/>
        <v>-14.059999999999999</v>
      </c>
      <c r="T121" s="8">
        <f t="shared" si="3"/>
        <v>-4.546666666666666</v>
      </c>
      <c r="U121" s="9" t="str">
        <f t="shared" si="4"/>
        <v>1</v>
      </c>
      <c r="V121" s="7" t="str">
        <f t="shared" si="5"/>
        <v/>
      </c>
      <c r="W121" s="10" t="str">
        <f t="shared" si="6"/>
        <v>1</v>
      </c>
      <c r="X121" s="8">
        <f t="shared" si="7"/>
        <v>18.183333333333334</v>
      </c>
      <c r="Y121" s="8">
        <f t="shared" si="8"/>
        <v>22.73</v>
      </c>
    </row>
    <row r="122" spans="1:25" ht="13.8">
      <c r="A122" s="7" t="s">
        <v>25</v>
      </c>
      <c r="B122" s="11">
        <v>44858</v>
      </c>
      <c r="C122" s="11">
        <v>44885</v>
      </c>
      <c r="D122" s="6" t="s">
        <v>142</v>
      </c>
      <c r="E122" s="7">
        <v>17.13</v>
      </c>
      <c r="F122" s="7">
        <v>1877</v>
      </c>
      <c r="G122" s="7">
        <v>88</v>
      </c>
      <c r="H122" s="7">
        <v>16.5</v>
      </c>
      <c r="I122" s="7">
        <v>18.21</v>
      </c>
      <c r="J122" s="7">
        <v>17.36</v>
      </c>
      <c r="K122" s="7">
        <v>2046</v>
      </c>
      <c r="L122" s="7">
        <v>95</v>
      </c>
      <c r="M122" s="7">
        <v>16.48</v>
      </c>
      <c r="N122" s="7">
        <v>26.03</v>
      </c>
      <c r="O122" s="7">
        <f t="shared" ref="O122:P122" si="247">K122-F122</f>
        <v>169</v>
      </c>
      <c r="P122" s="7">
        <f t="shared" si="247"/>
        <v>7</v>
      </c>
      <c r="Q122" s="7">
        <f t="shared" si="1"/>
        <v>-0.23000000000000043</v>
      </c>
      <c r="R122" s="7">
        <f t="shared" ref="R122:S122" si="248">H122-M122</f>
        <v>1.9999999999999574E-2</v>
      </c>
      <c r="S122" s="7">
        <f t="shared" si="248"/>
        <v>-7.82</v>
      </c>
      <c r="T122" s="8">
        <f t="shared" si="3"/>
        <v>-2.6766666666666672</v>
      </c>
      <c r="U122" s="9" t="str">
        <f t="shared" si="4"/>
        <v>1</v>
      </c>
      <c r="V122" s="7" t="str">
        <f t="shared" si="5"/>
        <v/>
      </c>
      <c r="W122" s="10" t="str">
        <f t="shared" si="6"/>
        <v>1</v>
      </c>
      <c r="X122" s="8">
        <f t="shared" si="7"/>
        <v>17.279999999999998</v>
      </c>
      <c r="Y122" s="8">
        <f t="shared" si="8"/>
        <v>19.956666666666667</v>
      </c>
    </row>
    <row r="123" spans="1:25" ht="13.8">
      <c r="A123" s="7" t="s">
        <v>25</v>
      </c>
      <c r="B123" s="11">
        <v>44858</v>
      </c>
      <c r="C123" s="11">
        <v>44885</v>
      </c>
      <c r="D123" s="6" t="s">
        <v>143</v>
      </c>
      <c r="E123" s="7">
        <v>12.85</v>
      </c>
      <c r="F123" s="7">
        <v>447</v>
      </c>
      <c r="G123" s="7">
        <v>20</v>
      </c>
      <c r="H123" s="7">
        <v>11.72</v>
      </c>
      <c r="I123" s="7">
        <v>13.63</v>
      </c>
      <c r="J123" s="7">
        <v>13.22</v>
      </c>
      <c r="K123" s="7">
        <v>728</v>
      </c>
      <c r="L123" s="7">
        <v>32</v>
      </c>
      <c r="M123" s="7">
        <v>12.05</v>
      </c>
      <c r="N123" s="7">
        <v>13.84</v>
      </c>
      <c r="O123" s="7">
        <f t="shared" ref="O123:P123" si="249">K123-F123</f>
        <v>281</v>
      </c>
      <c r="P123" s="7">
        <f t="shared" si="249"/>
        <v>12</v>
      </c>
      <c r="Q123" s="7">
        <f t="shared" si="1"/>
        <v>-0.37000000000000099</v>
      </c>
      <c r="R123" s="7">
        <f t="shared" ref="R123:S123" si="250">H123-M123</f>
        <v>-0.33000000000000007</v>
      </c>
      <c r="S123" s="7">
        <f t="shared" si="250"/>
        <v>-0.20999999999999908</v>
      </c>
      <c r="T123" s="8">
        <f t="shared" si="3"/>
        <v>-0.3033333333333334</v>
      </c>
      <c r="U123" s="9" t="str">
        <f t="shared" si="4"/>
        <v>1</v>
      </c>
      <c r="V123" s="7" t="str">
        <f t="shared" si="5"/>
        <v/>
      </c>
      <c r="W123" s="10" t="str">
        <f t="shared" si="6"/>
        <v/>
      </c>
      <c r="X123" s="8">
        <f t="shared" si="7"/>
        <v>12.733333333333334</v>
      </c>
      <c r="Y123" s="8">
        <f t="shared" si="8"/>
        <v>13.036666666666667</v>
      </c>
    </row>
  </sheetData>
  <hyperlinks>
    <hyperlink ref="D2" r:id="rId1" xr:uid="{00000000-0004-0000-0000-000000000000}"/>
    <hyperlink ref="D3" r:id="rId2" xr:uid="{00000000-0004-0000-0000-000001000000}"/>
    <hyperlink ref="D4" r:id="rId3" xr:uid="{00000000-0004-0000-0000-000002000000}"/>
    <hyperlink ref="D5" r:id="rId4" xr:uid="{00000000-0004-0000-0000-000003000000}"/>
    <hyperlink ref="D6" r:id="rId5" xr:uid="{00000000-0004-0000-0000-000004000000}"/>
    <hyperlink ref="D7" r:id="rId6" xr:uid="{00000000-0004-0000-0000-000005000000}"/>
    <hyperlink ref="D8" r:id="rId7" xr:uid="{00000000-0004-0000-0000-000006000000}"/>
    <hyperlink ref="D9" r:id="rId8" xr:uid="{00000000-0004-0000-0000-000007000000}"/>
    <hyperlink ref="D10" r:id="rId9" xr:uid="{00000000-0004-0000-0000-000008000000}"/>
    <hyperlink ref="D11" r:id="rId10" xr:uid="{00000000-0004-0000-0000-000009000000}"/>
    <hyperlink ref="D12" r:id="rId11" xr:uid="{00000000-0004-0000-0000-00000A000000}"/>
    <hyperlink ref="D13" r:id="rId12" xr:uid="{00000000-0004-0000-0000-00000B000000}"/>
    <hyperlink ref="D14" r:id="rId13" xr:uid="{00000000-0004-0000-0000-00000C000000}"/>
    <hyperlink ref="D15" r:id="rId14" xr:uid="{00000000-0004-0000-0000-00000D000000}"/>
    <hyperlink ref="D16" r:id="rId15" xr:uid="{00000000-0004-0000-0000-00000E000000}"/>
    <hyperlink ref="D17" r:id="rId16" xr:uid="{00000000-0004-0000-0000-00000F000000}"/>
    <hyperlink ref="D18" r:id="rId17" xr:uid="{00000000-0004-0000-0000-000010000000}"/>
    <hyperlink ref="D19" r:id="rId18" xr:uid="{00000000-0004-0000-0000-000011000000}"/>
    <hyperlink ref="D20" r:id="rId19" xr:uid="{00000000-0004-0000-0000-000012000000}"/>
    <hyperlink ref="D21" r:id="rId20" xr:uid="{00000000-0004-0000-0000-000013000000}"/>
    <hyperlink ref="D22" r:id="rId21" xr:uid="{00000000-0004-0000-0000-000014000000}"/>
    <hyperlink ref="D23" r:id="rId22" xr:uid="{00000000-0004-0000-0000-000015000000}"/>
    <hyperlink ref="D24" r:id="rId23" xr:uid="{00000000-0004-0000-0000-000016000000}"/>
    <hyperlink ref="D25" r:id="rId24" xr:uid="{00000000-0004-0000-0000-000017000000}"/>
    <hyperlink ref="D26" r:id="rId25" xr:uid="{00000000-0004-0000-0000-000018000000}"/>
    <hyperlink ref="D27" r:id="rId26" xr:uid="{00000000-0004-0000-0000-000019000000}"/>
    <hyperlink ref="D28" r:id="rId27" xr:uid="{00000000-0004-0000-0000-00001A000000}"/>
    <hyperlink ref="D29" r:id="rId28" xr:uid="{00000000-0004-0000-0000-00001B000000}"/>
    <hyperlink ref="D30" r:id="rId29" xr:uid="{00000000-0004-0000-0000-00001C000000}"/>
    <hyperlink ref="D31" r:id="rId30" xr:uid="{00000000-0004-0000-0000-00001D000000}"/>
    <hyperlink ref="D32" r:id="rId31" xr:uid="{00000000-0004-0000-0000-00001E000000}"/>
    <hyperlink ref="D33" r:id="rId32" xr:uid="{00000000-0004-0000-0000-00001F000000}"/>
    <hyperlink ref="D34" r:id="rId33" xr:uid="{00000000-0004-0000-0000-000020000000}"/>
    <hyperlink ref="D35" r:id="rId34" xr:uid="{00000000-0004-0000-0000-000021000000}"/>
    <hyperlink ref="D36" r:id="rId35" xr:uid="{00000000-0004-0000-0000-000022000000}"/>
    <hyperlink ref="D37" r:id="rId36" xr:uid="{00000000-0004-0000-0000-000023000000}"/>
    <hyperlink ref="D38" r:id="rId37" xr:uid="{00000000-0004-0000-0000-000024000000}"/>
    <hyperlink ref="D39" r:id="rId38" xr:uid="{00000000-0004-0000-0000-000025000000}"/>
    <hyperlink ref="D40" r:id="rId39" xr:uid="{00000000-0004-0000-0000-000026000000}"/>
    <hyperlink ref="D41" r:id="rId40" xr:uid="{00000000-0004-0000-0000-000027000000}"/>
    <hyperlink ref="D42" r:id="rId41" xr:uid="{00000000-0004-0000-0000-000028000000}"/>
    <hyperlink ref="D43" r:id="rId42" xr:uid="{00000000-0004-0000-0000-000029000000}"/>
    <hyperlink ref="D44" r:id="rId43" xr:uid="{00000000-0004-0000-0000-00002A000000}"/>
    <hyperlink ref="D45" r:id="rId44" xr:uid="{00000000-0004-0000-0000-00002B000000}"/>
    <hyperlink ref="D46" r:id="rId45" xr:uid="{00000000-0004-0000-0000-00002C000000}"/>
    <hyperlink ref="D47" r:id="rId46" xr:uid="{00000000-0004-0000-0000-00002D000000}"/>
    <hyperlink ref="D48" r:id="rId47" xr:uid="{00000000-0004-0000-0000-00002E000000}"/>
    <hyperlink ref="D49" r:id="rId48" xr:uid="{00000000-0004-0000-0000-00002F000000}"/>
    <hyperlink ref="D50" r:id="rId49" xr:uid="{00000000-0004-0000-0000-000030000000}"/>
    <hyperlink ref="D51" r:id="rId50" xr:uid="{00000000-0004-0000-0000-000031000000}"/>
    <hyperlink ref="D52" r:id="rId51" xr:uid="{00000000-0004-0000-0000-000032000000}"/>
    <hyperlink ref="D53" r:id="rId52" xr:uid="{00000000-0004-0000-0000-000033000000}"/>
    <hyperlink ref="D54" r:id="rId53" xr:uid="{00000000-0004-0000-0000-000034000000}"/>
    <hyperlink ref="D55" r:id="rId54" xr:uid="{00000000-0004-0000-0000-000035000000}"/>
    <hyperlink ref="D56" r:id="rId55" xr:uid="{00000000-0004-0000-0000-000036000000}"/>
    <hyperlink ref="D57" r:id="rId56" xr:uid="{00000000-0004-0000-0000-000037000000}"/>
    <hyperlink ref="D58" r:id="rId57" xr:uid="{00000000-0004-0000-0000-000038000000}"/>
    <hyperlink ref="D59" r:id="rId58" xr:uid="{00000000-0004-0000-0000-000039000000}"/>
    <hyperlink ref="D60" r:id="rId59" xr:uid="{00000000-0004-0000-0000-00003A000000}"/>
    <hyperlink ref="D61" r:id="rId60" xr:uid="{00000000-0004-0000-0000-00003B000000}"/>
    <hyperlink ref="D62" r:id="rId61" xr:uid="{00000000-0004-0000-0000-00003C000000}"/>
    <hyperlink ref="D63" r:id="rId62" xr:uid="{00000000-0004-0000-0000-00003D000000}"/>
    <hyperlink ref="D64" r:id="rId63" xr:uid="{00000000-0004-0000-0000-00003E000000}"/>
    <hyperlink ref="D65" r:id="rId64" xr:uid="{00000000-0004-0000-0000-00003F000000}"/>
    <hyperlink ref="D66" r:id="rId65" xr:uid="{00000000-0004-0000-0000-000040000000}"/>
    <hyperlink ref="D67" r:id="rId66" xr:uid="{00000000-0004-0000-0000-000041000000}"/>
    <hyperlink ref="D68" r:id="rId67" xr:uid="{00000000-0004-0000-0000-000042000000}"/>
    <hyperlink ref="D69" r:id="rId68" xr:uid="{00000000-0004-0000-0000-000043000000}"/>
    <hyperlink ref="D70" r:id="rId69" xr:uid="{00000000-0004-0000-0000-000044000000}"/>
    <hyperlink ref="D71" r:id="rId70" xr:uid="{00000000-0004-0000-0000-000045000000}"/>
    <hyperlink ref="D72" r:id="rId71" xr:uid="{00000000-0004-0000-0000-000046000000}"/>
    <hyperlink ref="D73" r:id="rId72" xr:uid="{00000000-0004-0000-0000-000047000000}"/>
    <hyperlink ref="D74" r:id="rId73" xr:uid="{00000000-0004-0000-0000-000048000000}"/>
    <hyperlink ref="D75" r:id="rId74" xr:uid="{00000000-0004-0000-0000-000049000000}"/>
    <hyperlink ref="D76" r:id="rId75" xr:uid="{00000000-0004-0000-0000-00004A000000}"/>
    <hyperlink ref="D77" r:id="rId76" xr:uid="{00000000-0004-0000-0000-00004B000000}"/>
    <hyperlink ref="D78" r:id="rId77" xr:uid="{00000000-0004-0000-0000-00004C000000}"/>
    <hyperlink ref="D79" r:id="rId78" xr:uid="{00000000-0004-0000-0000-00004D000000}"/>
    <hyperlink ref="D80" r:id="rId79" xr:uid="{00000000-0004-0000-0000-00004E000000}"/>
    <hyperlink ref="D81" r:id="rId80" xr:uid="{00000000-0004-0000-0000-00004F000000}"/>
    <hyperlink ref="D82" r:id="rId81" xr:uid="{00000000-0004-0000-0000-000050000000}"/>
    <hyperlink ref="D83" r:id="rId82" xr:uid="{00000000-0004-0000-0000-000051000000}"/>
    <hyperlink ref="D84" r:id="rId83" xr:uid="{00000000-0004-0000-0000-000052000000}"/>
    <hyperlink ref="D85" r:id="rId84" xr:uid="{00000000-0004-0000-0000-000053000000}"/>
    <hyperlink ref="D86" r:id="rId85" xr:uid="{00000000-0004-0000-0000-000054000000}"/>
    <hyperlink ref="D87" r:id="rId86" xr:uid="{00000000-0004-0000-0000-000055000000}"/>
    <hyperlink ref="D88" r:id="rId87" xr:uid="{00000000-0004-0000-0000-000056000000}"/>
    <hyperlink ref="D89" r:id="rId88" xr:uid="{00000000-0004-0000-0000-000057000000}"/>
    <hyperlink ref="D90" r:id="rId89" xr:uid="{00000000-0004-0000-0000-000058000000}"/>
    <hyperlink ref="D91" r:id="rId90" xr:uid="{00000000-0004-0000-0000-000059000000}"/>
    <hyperlink ref="D92" r:id="rId91" xr:uid="{00000000-0004-0000-0000-00005A000000}"/>
    <hyperlink ref="D93" r:id="rId92" xr:uid="{00000000-0004-0000-0000-00005B000000}"/>
    <hyperlink ref="D94" r:id="rId93" xr:uid="{00000000-0004-0000-0000-00005C000000}"/>
    <hyperlink ref="D95" r:id="rId94" xr:uid="{00000000-0004-0000-0000-00005D000000}"/>
    <hyperlink ref="D96" r:id="rId95" xr:uid="{00000000-0004-0000-0000-00005E000000}"/>
    <hyperlink ref="D97" r:id="rId96" xr:uid="{00000000-0004-0000-0000-00005F000000}"/>
    <hyperlink ref="D98" r:id="rId97" xr:uid="{00000000-0004-0000-0000-000060000000}"/>
    <hyperlink ref="D99" r:id="rId98" xr:uid="{00000000-0004-0000-0000-000061000000}"/>
    <hyperlink ref="D100" r:id="rId99" xr:uid="{00000000-0004-0000-0000-000062000000}"/>
    <hyperlink ref="D101" r:id="rId100" xr:uid="{00000000-0004-0000-0000-000063000000}"/>
    <hyperlink ref="D102" r:id="rId101" xr:uid="{00000000-0004-0000-0000-000064000000}"/>
    <hyperlink ref="D103" r:id="rId102" xr:uid="{00000000-0004-0000-0000-000065000000}"/>
    <hyperlink ref="D104" r:id="rId103" xr:uid="{00000000-0004-0000-0000-000066000000}"/>
    <hyperlink ref="D105" r:id="rId104" xr:uid="{00000000-0004-0000-0000-000067000000}"/>
    <hyperlink ref="D106" r:id="rId105" xr:uid="{00000000-0004-0000-0000-000068000000}"/>
    <hyperlink ref="D107" r:id="rId106" xr:uid="{00000000-0004-0000-0000-000069000000}"/>
    <hyperlink ref="D108" r:id="rId107" xr:uid="{00000000-0004-0000-0000-00006A000000}"/>
    <hyperlink ref="D109" r:id="rId108" xr:uid="{00000000-0004-0000-0000-00006B000000}"/>
    <hyperlink ref="D110" r:id="rId109" xr:uid="{00000000-0004-0000-0000-00006C000000}"/>
    <hyperlink ref="D111" r:id="rId110" xr:uid="{00000000-0004-0000-0000-00006D000000}"/>
    <hyperlink ref="D112" r:id="rId111" xr:uid="{00000000-0004-0000-0000-00006E000000}"/>
    <hyperlink ref="D113" r:id="rId112" xr:uid="{00000000-0004-0000-0000-00006F000000}"/>
    <hyperlink ref="D114" r:id="rId113" xr:uid="{00000000-0004-0000-0000-000070000000}"/>
    <hyperlink ref="D115" r:id="rId114" xr:uid="{00000000-0004-0000-0000-000071000000}"/>
    <hyperlink ref="D116" r:id="rId115" xr:uid="{00000000-0004-0000-0000-000072000000}"/>
    <hyperlink ref="D117" r:id="rId116" xr:uid="{00000000-0004-0000-0000-000073000000}"/>
    <hyperlink ref="D118" r:id="rId117" xr:uid="{00000000-0004-0000-0000-000074000000}"/>
    <hyperlink ref="D119" r:id="rId118" xr:uid="{00000000-0004-0000-0000-000075000000}"/>
    <hyperlink ref="D120" r:id="rId119" xr:uid="{00000000-0004-0000-0000-000076000000}"/>
    <hyperlink ref="D121" r:id="rId120" xr:uid="{00000000-0004-0000-0000-000077000000}"/>
    <hyperlink ref="D122" r:id="rId121" xr:uid="{00000000-0004-0000-0000-000078000000}"/>
    <hyperlink ref="D123" r:id="rId122" xr:uid="{00000000-0004-0000-0000-00007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Y991"/>
  <sheetViews>
    <sheetView tabSelected="1" workbookViewId="0">
      <pane ySplit="1" topLeftCell="A2" activePane="bottomLeft" state="frozen"/>
      <selection pane="bottomLeft" activeCell="E1" sqref="E1:I1"/>
    </sheetView>
  </sheetViews>
  <sheetFormatPr defaultColWidth="12.5546875" defaultRowHeight="15.75" customHeight="1"/>
  <cols>
    <col min="2" max="2" width="13.44140625" customWidth="1"/>
    <col min="3" max="3" width="13.88671875" customWidth="1"/>
    <col min="4" max="4" width="38.44140625" customWidth="1"/>
    <col min="5" max="6" width="13.44140625" customWidth="1"/>
    <col min="7" max="7" width="15.44140625" customWidth="1"/>
    <col min="10" max="11" width="13.44140625" customWidth="1"/>
    <col min="12" max="12" width="13.5546875" customWidth="1"/>
    <col min="15" max="15" width="13.6640625" customWidth="1"/>
    <col min="16" max="16" width="14" customWidth="1"/>
    <col min="21" max="21" width="17.109375" customWidth="1"/>
    <col min="23" max="23" width="14.5546875" customWidth="1"/>
  </cols>
  <sheetData>
    <row r="1" spans="1:25" ht="48.75" customHeight="1">
      <c r="A1" s="1" t="s">
        <v>0</v>
      </c>
      <c r="B1" s="1" t="s">
        <v>1</v>
      </c>
      <c r="C1" s="1" t="s">
        <v>2</v>
      </c>
      <c r="D1" s="1" t="s">
        <v>3</v>
      </c>
      <c r="E1" s="31" t="s">
        <v>4</v>
      </c>
      <c r="F1" s="31" t="s">
        <v>5</v>
      </c>
      <c r="G1" s="31" t="s">
        <v>6</v>
      </c>
      <c r="H1" s="31" t="s">
        <v>7</v>
      </c>
      <c r="I1" s="31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144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ht="13.8">
      <c r="A2" s="7" t="s">
        <v>145</v>
      </c>
      <c r="B2" s="5">
        <v>43836</v>
      </c>
      <c r="C2" s="5">
        <v>43861</v>
      </c>
      <c r="D2" s="6" t="s">
        <v>146</v>
      </c>
      <c r="E2" s="7">
        <v>15.78</v>
      </c>
      <c r="F2" s="7">
        <v>1942</v>
      </c>
      <c r="G2" s="7">
        <v>94</v>
      </c>
      <c r="H2" s="7">
        <v>15.57</v>
      </c>
      <c r="I2" s="7">
        <v>17.02</v>
      </c>
      <c r="J2" s="7">
        <v>16.149999999999999</v>
      </c>
      <c r="K2" s="7">
        <v>2738</v>
      </c>
      <c r="L2" s="7">
        <v>129</v>
      </c>
      <c r="M2" s="7">
        <v>15.19</v>
      </c>
      <c r="N2" s="7">
        <v>17.28</v>
      </c>
      <c r="O2" s="7">
        <f t="shared" ref="O2:P2" si="0">K2-F2</f>
        <v>796</v>
      </c>
      <c r="P2" s="7">
        <f t="shared" si="0"/>
        <v>35</v>
      </c>
      <c r="Q2" s="7">
        <f t="shared" ref="Q2:Q109" si="1">E2-J2</f>
        <v>-0.36999999999999922</v>
      </c>
      <c r="R2" s="7">
        <f t="shared" ref="R2:S2" si="2">H2-M2</f>
        <v>0.38000000000000078</v>
      </c>
      <c r="S2" s="7">
        <f t="shared" si="2"/>
        <v>-0.26000000000000156</v>
      </c>
      <c r="T2" s="8">
        <f>AVERAGE(Q2:S2)</f>
        <v>-8.3333333333333329E-2</v>
      </c>
      <c r="U2" s="9" t="str">
        <f t="shared" ref="U2:U109" si="3">IF(T2&lt;0, "1", "")</f>
        <v>1</v>
      </c>
      <c r="V2" s="7" t="str">
        <f t="shared" ref="V2:V109" si="4">IF(T2&gt;0, "1", "")</f>
        <v/>
      </c>
      <c r="W2" s="10" t="str">
        <f t="shared" ref="W2:W109" si="5">IF(ABS(T2)&gt;1, "1", "")</f>
        <v/>
      </c>
      <c r="X2" s="8">
        <f t="shared" ref="X2:X109" si="6">AVERAGE(E2,H2,I2)</f>
        <v>16.123333333333335</v>
      </c>
      <c r="Y2" s="8">
        <f t="shared" ref="Y2:Y109" si="7">AVERAGE(J2,M2,N2)</f>
        <v>16.206666666666667</v>
      </c>
    </row>
    <row r="3" spans="1:25" ht="13.8">
      <c r="A3" s="7" t="s">
        <v>145</v>
      </c>
      <c r="B3" s="5">
        <v>43836</v>
      </c>
      <c r="C3" s="5">
        <v>43861</v>
      </c>
      <c r="D3" s="6" t="s">
        <v>147</v>
      </c>
      <c r="E3" s="7">
        <v>19.690000000000001</v>
      </c>
      <c r="F3" s="7">
        <v>377</v>
      </c>
      <c r="G3" s="17">
        <v>15</v>
      </c>
      <c r="H3" s="7">
        <v>17.59</v>
      </c>
      <c r="I3" s="7">
        <v>28.25</v>
      </c>
      <c r="J3" s="7">
        <v>16.399999999999999</v>
      </c>
      <c r="K3" s="7">
        <v>2539</v>
      </c>
      <c r="L3" s="7">
        <v>100</v>
      </c>
      <c r="M3" s="7">
        <v>14.25</v>
      </c>
      <c r="N3" s="7">
        <v>19.89</v>
      </c>
      <c r="O3" s="7">
        <f t="shared" ref="O3:P3" si="8">K3-F3</f>
        <v>2162</v>
      </c>
      <c r="P3" s="7">
        <f t="shared" si="8"/>
        <v>85</v>
      </c>
      <c r="Q3" s="7">
        <f t="shared" si="1"/>
        <v>3.2900000000000027</v>
      </c>
      <c r="R3" s="7">
        <f t="shared" ref="R3:S3" si="9">H3-M3</f>
        <v>3.34</v>
      </c>
      <c r="S3" s="7">
        <f t="shared" si="9"/>
        <v>8.36</v>
      </c>
      <c r="T3" s="8">
        <v>5</v>
      </c>
      <c r="U3" s="9" t="str">
        <f t="shared" si="3"/>
        <v/>
      </c>
      <c r="V3" s="10" t="str">
        <f t="shared" si="4"/>
        <v>1</v>
      </c>
      <c r="W3" s="10" t="str">
        <f t="shared" si="5"/>
        <v>1</v>
      </c>
      <c r="X3" s="8">
        <f t="shared" si="6"/>
        <v>21.843333333333334</v>
      </c>
      <c r="Y3" s="8">
        <f t="shared" si="7"/>
        <v>16.846666666666668</v>
      </c>
    </row>
    <row r="4" spans="1:25" ht="13.8">
      <c r="A4" s="7" t="s">
        <v>145</v>
      </c>
      <c r="B4" s="5">
        <v>43836</v>
      </c>
      <c r="C4" s="5">
        <v>43861</v>
      </c>
      <c r="D4" s="6" t="s">
        <v>148</v>
      </c>
      <c r="E4" s="7">
        <v>14.11</v>
      </c>
      <c r="F4" s="7">
        <v>1377</v>
      </c>
      <c r="G4" s="7">
        <v>68</v>
      </c>
      <c r="H4" s="7">
        <v>14.09</v>
      </c>
      <c r="I4" s="7">
        <v>16.54</v>
      </c>
      <c r="J4" s="7">
        <v>15.91</v>
      </c>
      <c r="K4" s="7">
        <v>2065</v>
      </c>
      <c r="L4" s="7">
        <v>91</v>
      </c>
      <c r="M4" s="7">
        <v>14.86</v>
      </c>
      <c r="N4" s="7">
        <v>17.75</v>
      </c>
      <c r="O4" s="7">
        <f t="shared" ref="O4:P4" si="10">K4-F4</f>
        <v>688</v>
      </c>
      <c r="P4" s="7">
        <f t="shared" si="10"/>
        <v>23</v>
      </c>
      <c r="Q4" s="7">
        <f t="shared" si="1"/>
        <v>-1.8000000000000007</v>
      </c>
      <c r="R4" s="7">
        <f t="shared" ref="R4:S4" si="11">H4-M4</f>
        <v>-0.76999999999999957</v>
      </c>
      <c r="S4" s="7">
        <f t="shared" si="11"/>
        <v>-1.2100000000000009</v>
      </c>
      <c r="T4" s="8">
        <f t="shared" ref="T4:T109" si="12">AVERAGE(Q4:S4)</f>
        <v>-1.2600000000000005</v>
      </c>
      <c r="U4" s="9" t="str">
        <f t="shared" si="3"/>
        <v>1</v>
      </c>
      <c r="V4" s="10" t="str">
        <f t="shared" si="4"/>
        <v/>
      </c>
      <c r="W4" s="10" t="str">
        <f t="shared" si="5"/>
        <v>1</v>
      </c>
      <c r="X4" s="8">
        <f t="shared" si="6"/>
        <v>14.913333333333332</v>
      </c>
      <c r="Y4" s="8">
        <f t="shared" si="7"/>
        <v>16.173333333333332</v>
      </c>
    </row>
    <row r="5" spans="1:25" ht="13.8">
      <c r="A5" s="7" t="s">
        <v>145</v>
      </c>
      <c r="B5" s="5">
        <v>43836</v>
      </c>
      <c r="C5" s="5">
        <v>43861</v>
      </c>
      <c r="D5" s="6" t="s">
        <v>149</v>
      </c>
      <c r="E5" s="7">
        <v>13.41</v>
      </c>
      <c r="F5" s="7">
        <v>2988</v>
      </c>
      <c r="G5" s="7">
        <v>161</v>
      </c>
      <c r="H5" s="7">
        <v>13.75</v>
      </c>
      <c r="I5" s="7">
        <v>16.510000000000002</v>
      </c>
      <c r="J5" s="7">
        <v>13.14</v>
      </c>
      <c r="K5" s="7">
        <v>4414</v>
      </c>
      <c r="L5" s="7">
        <v>254</v>
      </c>
      <c r="M5" s="7">
        <v>13.32</v>
      </c>
      <c r="N5" s="7">
        <v>17.600000000000001</v>
      </c>
      <c r="O5" s="7">
        <f t="shared" ref="O5:P5" si="13">K5-F5</f>
        <v>1426</v>
      </c>
      <c r="P5" s="7">
        <f t="shared" si="13"/>
        <v>93</v>
      </c>
      <c r="Q5" s="7">
        <f t="shared" si="1"/>
        <v>0.26999999999999957</v>
      </c>
      <c r="R5" s="7">
        <f t="shared" ref="R5:S5" si="14">H5-M5</f>
        <v>0.42999999999999972</v>
      </c>
      <c r="S5" s="7">
        <f t="shared" si="14"/>
        <v>-1.0899999999999999</v>
      </c>
      <c r="T5" s="8">
        <f t="shared" si="12"/>
        <v>-0.1300000000000002</v>
      </c>
      <c r="U5" s="9" t="str">
        <f t="shared" si="3"/>
        <v>1</v>
      </c>
      <c r="V5" s="10" t="str">
        <f t="shared" si="4"/>
        <v/>
      </c>
      <c r="W5" s="10" t="str">
        <f t="shared" si="5"/>
        <v/>
      </c>
      <c r="X5" s="8">
        <f t="shared" si="6"/>
        <v>14.556666666666667</v>
      </c>
      <c r="Y5" s="8">
        <f t="shared" si="7"/>
        <v>14.686666666666667</v>
      </c>
    </row>
    <row r="6" spans="1:25" ht="13.8">
      <c r="A6" s="7" t="s">
        <v>145</v>
      </c>
      <c r="B6" s="5">
        <v>43836</v>
      </c>
      <c r="C6" s="5">
        <v>43861</v>
      </c>
      <c r="D6" s="6" t="s">
        <v>150</v>
      </c>
      <c r="E6" s="7">
        <v>13.93</v>
      </c>
      <c r="F6" s="7">
        <v>1558</v>
      </c>
      <c r="G6" s="7">
        <v>80</v>
      </c>
      <c r="H6" s="7">
        <v>14.33</v>
      </c>
      <c r="I6" s="7">
        <v>17.23</v>
      </c>
      <c r="J6" s="7">
        <v>13.97</v>
      </c>
      <c r="K6" s="7">
        <v>1900</v>
      </c>
      <c r="L6" s="7">
        <v>101</v>
      </c>
      <c r="M6" s="7">
        <v>13.82</v>
      </c>
      <c r="N6" s="7">
        <v>17.64</v>
      </c>
      <c r="O6" s="7">
        <f t="shared" ref="O6:P6" si="15">K6-F6</f>
        <v>342</v>
      </c>
      <c r="P6" s="7">
        <f t="shared" si="15"/>
        <v>21</v>
      </c>
      <c r="Q6" s="7">
        <f t="shared" si="1"/>
        <v>-4.0000000000000924E-2</v>
      </c>
      <c r="R6" s="7">
        <f t="shared" ref="R6:S6" si="16">H6-M6</f>
        <v>0.50999999999999979</v>
      </c>
      <c r="S6" s="7">
        <f t="shared" si="16"/>
        <v>-0.41000000000000014</v>
      </c>
      <c r="T6" s="8">
        <f t="shared" si="12"/>
        <v>1.9999999999999574E-2</v>
      </c>
      <c r="U6" s="9" t="str">
        <f t="shared" si="3"/>
        <v/>
      </c>
      <c r="V6" s="10" t="str">
        <f t="shared" si="4"/>
        <v>1</v>
      </c>
      <c r="W6" s="10" t="str">
        <f t="shared" si="5"/>
        <v/>
      </c>
      <c r="X6" s="8">
        <f t="shared" si="6"/>
        <v>15.163333333333332</v>
      </c>
      <c r="Y6" s="8">
        <f t="shared" si="7"/>
        <v>15.143333333333333</v>
      </c>
    </row>
    <row r="7" spans="1:25" ht="13.8">
      <c r="A7" s="7" t="s">
        <v>145</v>
      </c>
      <c r="B7" s="5">
        <v>43836</v>
      </c>
      <c r="C7" s="5">
        <v>43861</v>
      </c>
      <c r="D7" s="6" t="s">
        <v>151</v>
      </c>
      <c r="E7" s="7">
        <v>12.5</v>
      </c>
      <c r="F7" s="7">
        <v>1226</v>
      </c>
      <c r="G7" s="7">
        <v>71</v>
      </c>
      <c r="H7" s="7">
        <v>11.48</v>
      </c>
      <c r="I7" s="7">
        <v>13</v>
      </c>
      <c r="J7" s="7">
        <v>14.18</v>
      </c>
      <c r="K7" s="7">
        <v>2079</v>
      </c>
      <c r="L7" s="7">
        <v>106</v>
      </c>
      <c r="M7" s="7">
        <v>12.59</v>
      </c>
      <c r="N7" s="7">
        <v>14.78</v>
      </c>
      <c r="O7" s="7">
        <f t="shared" ref="O7:P7" si="17">K7-F7</f>
        <v>853</v>
      </c>
      <c r="P7" s="7">
        <f t="shared" si="17"/>
        <v>35</v>
      </c>
      <c r="Q7" s="7">
        <f t="shared" si="1"/>
        <v>-1.6799999999999997</v>
      </c>
      <c r="R7" s="7">
        <f t="shared" ref="R7:S7" si="18">H7-M7</f>
        <v>-1.1099999999999994</v>
      </c>
      <c r="S7" s="7">
        <f t="shared" si="18"/>
        <v>-1.7799999999999994</v>
      </c>
      <c r="T7" s="8">
        <f t="shared" si="12"/>
        <v>-1.5233333333333328</v>
      </c>
      <c r="U7" s="9" t="str">
        <f t="shared" si="3"/>
        <v>1</v>
      </c>
      <c r="V7" s="10" t="str">
        <f t="shared" si="4"/>
        <v/>
      </c>
      <c r="W7" s="10" t="str">
        <f t="shared" si="5"/>
        <v>1</v>
      </c>
      <c r="X7" s="8">
        <f t="shared" si="6"/>
        <v>12.326666666666668</v>
      </c>
      <c r="Y7" s="8">
        <f t="shared" si="7"/>
        <v>13.85</v>
      </c>
    </row>
    <row r="8" spans="1:25" ht="13.8">
      <c r="A8" s="7" t="s">
        <v>145</v>
      </c>
      <c r="B8" s="5">
        <v>43836</v>
      </c>
      <c r="C8" s="5">
        <v>43861</v>
      </c>
      <c r="D8" s="6" t="s">
        <v>152</v>
      </c>
      <c r="E8" s="7">
        <v>13.92</v>
      </c>
      <c r="F8" s="7">
        <v>1918</v>
      </c>
      <c r="G8" s="7">
        <v>96</v>
      </c>
      <c r="H8" s="7">
        <v>14.07</v>
      </c>
      <c r="I8" s="7">
        <v>16.010000000000002</v>
      </c>
      <c r="J8" s="7">
        <v>13.37</v>
      </c>
      <c r="K8" s="7">
        <v>3287</v>
      </c>
      <c r="L8" s="7">
        <v>184</v>
      </c>
      <c r="M8" s="7">
        <v>14.23</v>
      </c>
      <c r="N8" s="7">
        <v>16.440000000000001</v>
      </c>
      <c r="O8" s="7">
        <f t="shared" ref="O8:P8" si="19">K8-F8</f>
        <v>1369</v>
      </c>
      <c r="P8" s="7">
        <f t="shared" si="19"/>
        <v>88</v>
      </c>
      <c r="Q8" s="7">
        <f t="shared" si="1"/>
        <v>0.55000000000000071</v>
      </c>
      <c r="R8" s="7">
        <f t="shared" ref="R8:S8" si="20">H8-M8</f>
        <v>-0.16000000000000014</v>
      </c>
      <c r="S8" s="7">
        <f t="shared" si="20"/>
        <v>-0.42999999999999972</v>
      </c>
      <c r="T8" s="8">
        <f t="shared" si="12"/>
        <v>-1.333333333333305E-2</v>
      </c>
      <c r="U8" s="9" t="str">
        <f t="shared" si="3"/>
        <v>1</v>
      </c>
      <c r="V8" s="10" t="str">
        <f t="shared" si="4"/>
        <v/>
      </c>
      <c r="W8" s="10" t="str">
        <f t="shared" si="5"/>
        <v/>
      </c>
      <c r="X8" s="8">
        <f t="shared" si="6"/>
        <v>14.666666666666666</v>
      </c>
      <c r="Y8" s="8">
        <f t="shared" si="7"/>
        <v>14.680000000000001</v>
      </c>
    </row>
    <row r="9" spans="1:25" ht="13.8">
      <c r="A9" s="7" t="s">
        <v>145</v>
      </c>
      <c r="B9" s="5">
        <v>43836</v>
      </c>
      <c r="C9" s="5">
        <v>43861</v>
      </c>
      <c r="D9" s="6" t="s">
        <v>153</v>
      </c>
      <c r="E9" s="7">
        <v>13.04</v>
      </c>
      <c r="F9" s="7">
        <v>385</v>
      </c>
      <c r="G9" s="7">
        <v>31</v>
      </c>
      <c r="H9" s="7">
        <v>14.85</v>
      </c>
      <c r="I9" s="7">
        <v>14.32</v>
      </c>
      <c r="J9" s="7">
        <v>13.52</v>
      </c>
      <c r="K9" s="7">
        <v>1002</v>
      </c>
      <c r="L9" s="7">
        <v>62</v>
      </c>
      <c r="M9" s="7">
        <v>14.18</v>
      </c>
      <c r="N9" s="7">
        <v>14.55</v>
      </c>
      <c r="O9" s="7">
        <f t="shared" ref="O9:P9" si="21">K9-F9</f>
        <v>617</v>
      </c>
      <c r="P9" s="7">
        <f t="shared" si="21"/>
        <v>31</v>
      </c>
      <c r="Q9" s="7">
        <f t="shared" si="1"/>
        <v>-0.48000000000000043</v>
      </c>
      <c r="R9" s="7">
        <f t="shared" ref="R9:S9" si="22">H9-M9</f>
        <v>0.66999999999999993</v>
      </c>
      <c r="S9" s="7">
        <f t="shared" si="22"/>
        <v>-0.23000000000000043</v>
      </c>
      <c r="T9" s="8">
        <f t="shared" si="12"/>
        <v>-1.3333333333333641E-2</v>
      </c>
      <c r="U9" s="9" t="str">
        <f t="shared" si="3"/>
        <v>1</v>
      </c>
      <c r="V9" s="10" t="str">
        <f t="shared" si="4"/>
        <v/>
      </c>
      <c r="W9" s="10" t="str">
        <f t="shared" si="5"/>
        <v/>
      </c>
      <c r="X9" s="8">
        <f t="shared" si="6"/>
        <v>14.07</v>
      </c>
      <c r="Y9" s="8">
        <f t="shared" si="7"/>
        <v>14.083333333333334</v>
      </c>
    </row>
    <row r="10" spans="1:25" ht="13.8">
      <c r="A10" s="7" t="s">
        <v>145</v>
      </c>
      <c r="B10" s="5">
        <v>43836</v>
      </c>
      <c r="C10" s="5">
        <v>43861</v>
      </c>
      <c r="D10" s="6" t="s">
        <v>93</v>
      </c>
      <c r="E10" s="7">
        <v>12.71</v>
      </c>
      <c r="F10" s="7">
        <v>2175</v>
      </c>
      <c r="G10" s="7">
        <v>123</v>
      </c>
      <c r="H10" s="7">
        <v>13.36</v>
      </c>
      <c r="I10" s="7">
        <v>14.21</v>
      </c>
      <c r="J10" s="7">
        <v>12.82</v>
      </c>
      <c r="K10" s="7">
        <v>2573</v>
      </c>
      <c r="L10" s="7">
        <v>145</v>
      </c>
      <c r="M10" s="7">
        <v>13.37</v>
      </c>
      <c r="N10" s="7">
        <v>14.37</v>
      </c>
      <c r="O10" s="7">
        <f t="shared" ref="O10:P10" si="23">K10-F10</f>
        <v>398</v>
      </c>
      <c r="P10" s="7">
        <f t="shared" si="23"/>
        <v>22</v>
      </c>
      <c r="Q10" s="7">
        <f t="shared" si="1"/>
        <v>-0.10999999999999943</v>
      </c>
      <c r="R10" s="7">
        <f t="shared" ref="R10:S10" si="24">H10-M10</f>
        <v>-9.9999999999997868E-3</v>
      </c>
      <c r="S10" s="7">
        <f t="shared" si="24"/>
        <v>-0.15999999999999837</v>
      </c>
      <c r="T10" s="8">
        <f t="shared" si="12"/>
        <v>-9.3333333333332533E-2</v>
      </c>
      <c r="U10" s="9" t="str">
        <f t="shared" si="3"/>
        <v>1</v>
      </c>
      <c r="V10" s="10" t="str">
        <f t="shared" si="4"/>
        <v/>
      </c>
      <c r="W10" s="10" t="str">
        <f t="shared" si="5"/>
        <v/>
      </c>
      <c r="X10" s="8">
        <f t="shared" si="6"/>
        <v>13.426666666666668</v>
      </c>
      <c r="Y10" s="8">
        <f t="shared" si="7"/>
        <v>13.519999999999998</v>
      </c>
    </row>
    <row r="11" spans="1:25" ht="13.8">
      <c r="A11" s="7" t="s">
        <v>145</v>
      </c>
      <c r="B11" s="5">
        <v>43836</v>
      </c>
      <c r="C11" s="5">
        <v>43861</v>
      </c>
      <c r="D11" s="6" t="s">
        <v>71</v>
      </c>
      <c r="E11" s="7">
        <v>13.79</v>
      </c>
      <c r="F11" s="7">
        <v>1191</v>
      </c>
      <c r="G11" s="7">
        <v>69</v>
      </c>
      <c r="H11" s="7">
        <v>13.84</v>
      </c>
      <c r="I11" s="7">
        <v>14.72</v>
      </c>
      <c r="J11" s="7">
        <v>14.44</v>
      </c>
      <c r="K11" s="7">
        <v>1826</v>
      </c>
      <c r="L11" s="7">
        <v>102</v>
      </c>
      <c r="M11" s="7">
        <v>14.43</v>
      </c>
      <c r="N11" s="7">
        <v>15.49</v>
      </c>
      <c r="O11" s="7">
        <f t="shared" ref="O11:P11" si="25">K11-F11</f>
        <v>635</v>
      </c>
      <c r="P11" s="7">
        <f t="shared" si="25"/>
        <v>33</v>
      </c>
      <c r="Q11" s="7">
        <f t="shared" si="1"/>
        <v>-0.65000000000000036</v>
      </c>
      <c r="R11" s="7">
        <f t="shared" ref="R11:S11" si="26">H11-M11</f>
        <v>-0.58999999999999986</v>
      </c>
      <c r="S11" s="7">
        <f t="shared" si="26"/>
        <v>-0.76999999999999957</v>
      </c>
      <c r="T11" s="8">
        <f t="shared" si="12"/>
        <v>-0.66999999999999993</v>
      </c>
      <c r="U11" s="9" t="str">
        <f t="shared" si="3"/>
        <v>1</v>
      </c>
      <c r="V11" s="10" t="str">
        <f t="shared" si="4"/>
        <v/>
      </c>
      <c r="W11" s="10" t="str">
        <f t="shared" si="5"/>
        <v/>
      </c>
      <c r="X11" s="8">
        <f t="shared" si="6"/>
        <v>14.116666666666667</v>
      </c>
      <c r="Y11" s="8">
        <f t="shared" si="7"/>
        <v>14.786666666666667</v>
      </c>
    </row>
    <row r="12" spans="1:25" ht="13.8">
      <c r="A12" s="7" t="s">
        <v>145</v>
      </c>
      <c r="B12" s="5">
        <v>43836</v>
      </c>
      <c r="C12" s="5">
        <v>43861</v>
      </c>
      <c r="D12" s="6" t="s">
        <v>154</v>
      </c>
      <c r="E12" s="7">
        <v>14.15</v>
      </c>
      <c r="F12" s="7">
        <v>803</v>
      </c>
      <c r="G12" s="7">
        <v>38</v>
      </c>
      <c r="H12" s="7">
        <v>13.35</v>
      </c>
      <c r="I12" s="7">
        <v>15.42</v>
      </c>
      <c r="J12" s="7">
        <v>13.76</v>
      </c>
      <c r="K12" s="7">
        <v>1480</v>
      </c>
      <c r="L12" s="7">
        <v>66</v>
      </c>
      <c r="M12" s="7">
        <v>12.77</v>
      </c>
      <c r="N12" s="7">
        <v>15.27</v>
      </c>
      <c r="O12" s="7">
        <f t="shared" ref="O12:P12" si="27">K12-F12</f>
        <v>677</v>
      </c>
      <c r="P12" s="7">
        <f t="shared" si="27"/>
        <v>28</v>
      </c>
      <c r="Q12" s="7">
        <f t="shared" si="1"/>
        <v>0.39000000000000057</v>
      </c>
      <c r="R12" s="7">
        <f t="shared" ref="R12:S12" si="28">H12-M12</f>
        <v>0.58000000000000007</v>
      </c>
      <c r="S12" s="7">
        <f t="shared" si="28"/>
        <v>0.15000000000000036</v>
      </c>
      <c r="T12" s="8">
        <f t="shared" si="12"/>
        <v>0.37333333333333368</v>
      </c>
      <c r="U12" s="9" t="str">
        <f t="shared" si="3"/>
        <v/>
      </c>
      <c r="V12" s="10" t="str">
        <f t="shared" si="4"/>
        <v>1</v>
      </c>
      <c r="W12" s="10" t="str">
        <f t="shared" si="5"/>
        <v/>
      </c>
      <c r="X12" s="8">
        <f t="shared" si="6"/>
        <v>14.306666666666667</v>
      </c>
      <c r="Y12" s="8">
        <f t="shared" si="7"/>
        <v>13.933333333333332</v>
      </c>
    </row>
    <row r="13" spans="1:25" ht="13.8">
      <c r="A13" s="7" t="s">
        <v>145</v>
      </c>
      <c r="B13" s="5">
        <v>43836</v>
      </c>
      <c r="C13" s="5">
        <v>43861</v>
      </c>
      <c r="D13" s="6" t="s">
        <v>155</v>
      </c>
      <c r="E13" s="7">
        <v>13.5</v>
      </c>
      <c r="F13" s="7">
        <v>1422</v>
      </c>
      <c r="G13" s="7">
        <v>82</v>
      </c>
      <c r="H13" s="7">
        <v>13.72</v>
      </c>
      <c r="I13" s="7">
        <v>16.55</v>
      </c>
      <c r="J13" s="7">
        <v>13.72</v>
      </c>
      <c r="K13" s="7">
        <v>1985</v>
      </c>
      <c r="L13" s="7">
        <v>114</v>
      </c>
      <c r="M13" s="7">
        <v>13.88</v>
      </c>
      <c r="N13" s="7">
        <v>16.37</v>
      </c>
      <c r="O13" s="7">
        <f t="shared" ref="O13:P13" si="29">K13-F13</f>
        <v>563</v>
      </c>
      <c r="P13" s="7">
        <f t="shared" si="29"/>
        <v>32</v>
      </c>
      <c r="Q13" s="7">
        <f t="shared" si="1"/>
        <v>-0.22000000000000064</v>
      </c>
      <c r="R13" s="7">
        <f t="shared" ref="R13:S13" si="30">H13-M13</f>
        <v>-0.16000000000000014</v>
      </c>
      <c r="S13" s="7">
        <f t="shared" si="30"/>
        <v>0.17999999999999972</v>
      </c>
      <c r="T13" s="8">
        <f t="shared" si="12"/>
        <v>-6.6666666666667027E-2</v>
      </c>
      <c r="U13" s="9" t="str">
        <f t="shared" si="3"/>
        <v>1</v>
      </c>
      <c r="V13" s="10" t="str">
        <f t="shared" si="4"/>
        <v/>
      </c>
      <c r="W13" s="10" t="str">
        <f t="shared" si="5"/>
        <v/>
      </c>
      <c r="X13" s="8">
        <f t="shared" si="6"/>
        <v>14.589999999999998</v>
      </c>
      <c r="Y13" s="8">
        <f t="shared" si="7"/>
        <v>14.656666666666666</v>
      </c>
    </row>
    <row r="14" spans="1:25" ht="13.8">
      <c r="A14" s="7" t="s">
        <v>145</v>
      </c>
      <c r="B14" s="5">
        <v>43836</v>
      </c>
      <c r="C14" s="5">
        <v>43861</v>
      </c>
      <c r="D14" s="6" t="s">
        <v>156</v>
      </c>
      <c r="E14" s="7">
        <v>15.88</v>
      </c>
      <c r="F14" s="7">
        <v>737</v>
      </c>
      <c r="G14" s="7">
        <v>39</v>
      </c>
      <c r="H14" s="7">
        <v>16.32</v>
      </c>
      <c r="I14" s="7">
        <v>16.53</v>
      </c>
      <c r="J14" s="7">
        <v>15.1</v>
      </c>
      <c r="K14" s="7">
        <v>956</v>
      </c>
      <c r="L14" s="7">
        <v>55</v>
      </c>
      <c r="M14" s="7">
        <v>15.38</v>
      </c>
      <c r="N14" s="7">
        <v>15.98</v>
      </c>
      <c r="O14" s="7">
        <f t="shared" ref="O14:P14" si="31">K14-F14</f>
        <v>219</v>
      </c>
      <c r="P14" s="7">
        <f t="shared" si="31"/>
        <v>16</v>
      </c>
      <c r="Q14" s="7">
        <f t="shared" si="1"/>
        <v>0.78000000000000114</v>
      </c>
      <c r="R14" s="7">
        <f t="shared" ref="R14:S14" si="32">H14-M14</f>
        <v>0.9399999999999995</v>
      </c>
      <c r="S14" s="7">
        <f t="shared" si="32"/>
        <v>0.55000000000000071</v>
      </c>
      <c r="T14" s="8">
        <f t="shared" si="12"/>
        <v>0.75666666666666715</v>
      </c>
      <c r="U14" s="9" t="str">
        <f t="shared" si="3"/>
        <v/>
      </c>
      <c r="V14" s="10" t="str">
        <f t="shared" si="4"/>
        <v>1</v>
      </c>
      <c r="W14" s="10" t="str">
        <f t="shared" si="5"/>
        <v/>
      </c>
      <c r="X14" s="8">
        <f t="shared" si="6"/>
        <v>16.243333333333336</v>
      </c>
      <c r="Y14" s="8">
        <f t="shared" si="7"/>
        <v>15.486666666666666</v>
      </c>
    </row>
    <row r="15" spans="1:25" ht="13.8">
      <c r="A15" s="18" t="s">
        <v>145</v>
      </c>
      <c r="B15" s="11">
        <v>44857</v>
      </c>
      <c r="C15" s="11">
        <v>44884</v>
      </c>
      <c r="D15" s="6" t="s">
        <v>157</v>
      </c>
      <c r="E15" s="7">
        <v>21.37</v>
      </c>
      <c r="F15" s="7">
        <v>1713</v>
      </c>
      <c r="G15" s="7">
        <v>58</v>
      </c>
      <c r="H15" s="7">
        <v>18.670000000000002</v>
      </c>
      <c r="I15" s="7">
        <v>22.08</v>
      </c>
      <c r="J15" s="7">
        <v>19.41</v>
      </c>
      <c r="K15" s="7">
        <v>3549</v>
      </c>
      <c r="L15" s="7">
        <v>141</v>
      </c>
      <c r="M15" s="7">
        <v>17.850000000000001</v>
      </c>
      <c r="N15" s="7">
        <v>20.36</v>
      </c>
      <c r="O15" s="7">
        <f t="shared" ref="O15:P15" si="33">K15-F15</f>
        <v>1836</v>
      </c>
      <c r="P15" s="7">
        <f t="shared" si="33"/>
        <v>83</v>
      </c>
      <c r="Q15" s="7">
        <f t="shared" si="1"/>
        <v>1.9600000000000009</v>
      </c>
      <c r="R15" s="7">
        <f t="shared" ref="R15:S15" si="34">H15-M15</f>
        <v>0.82000000000000028</v>
      </c>
      <c r="S15" s="7">
        <f t="shared" si="34"/>
        <v>1.7199999999999989</v>
      </c>
      <c r="T15" s="8">
        <f t="shared" si="12"/>
        <v>1.5</v>
      </c>
      <c r="U15" s="9" t="str">
        <f t="shared" si="3"/>
        <v/>
      </c>
      <c r="V15" s="10" t="str">
        <f t="shared" si="4"/>
        <v>1</v>
      </c>
      <c r="W15" s="10" t="str">
        <f t="shared" si="5"/>
        <v>1</v>
      </c>
      <c r="X15" s="8">
        <f t="shared" si="6"/>
        <v>20.706666666666667</v>
      </c>
      <c r="Y15" s="8">
        <f t="shared" si="7"/>
        <v>19.206666666666667</v>
      </c>
    </row>
    <row r="16" spans="1:25" ht="13.8">
      <c r="A16" s="7" t="s">
        <v>145</v>
      </c>
      <c r="B16" s="11">
        <v>44857</v>
      </c>
      <c r="C16" s="11">
        <v>44884</v>
      </c>
      <c r="D16" s="6" t="s">
        <v>158</v>
      </c>
      <c r="E16" s="7">
        <v>15.03</v>
      </c>
      <c r="F16" s="7">
        <v>2303</v>
      </c>
      <c r="G16" s="7">
        <v>110</v>
      </c>
      <c r="H16" s="7">
        <v>14.5</v>
      </c>
      <c r="I16" s="7">
        <v>16.84</v>
      </c>
      <c r="J16" s="7">
        <v>16.34</v>
      </c>
      <c r="K16" s="7">
        <v>4278</v>
      </c>
      <c r="L16" s="7">
        <v>200</v>
      </c>
      <c r="M16" s="7">
        <v>15.57</v>
      </c>
      <c r="N16" s="7">
        <v>18.14</v>
      </c>
      <c r="O16" s="7">
        <f t="shared" ref="O16:P16" si="35">K16-F16</f>
        <v>1975</v>
      </c>
      <c r="P16" s="7">
        <f t="shared" si="35"/>
        <v>90</v>
      </c>
      <c r="Q16" s="7">
        <f t="shared" si="1"/>
        <v>-1.3100000000000005</v>
      </c>
      <c r="R16" s="7">
        <f t="shared" ref="R16:S16" si="36">H16-M16</f>
        <v>-1.0700000000000003</v>
      </c>
      <c r="S16" s="7">
        <f t="shared" si="36"/>
        <v>-1.3000000000000007</v>
      </c>
      <c r="T16" s="8">
        <f t="shared" si="12"/>
        <v>-1.2266666666666672</v>
      </c>
      <c r="U16" s="9" t="str">
        <f t="shared" si="3"/>
        <v>1</v>
      </c>
      <c r="V16" s="10" t="str">
        <f t="shared" si="4"/>
        <v/>
      </c>
      <c r="W16" s="10" t="str">
        <f t="shared" si="5"/>
        <v>1</v>
      </c>
      <c r="X16" s="8">
        <f t="shared" si="6"/>
        <v>15.456666666666669</v>
      </c>
      <c r="Y16" s="8">
        <f t="shared" si="7"/>
        <v>16.683333333333334</v>
      </c>
    </row>
    <row r="17" spans="1:25" ht="13.8">
      <c r="A17" s="7" t="s">
        <v>145</v>
      </c>
      <c r="B17" s="11">
        <v>44857</v>
      </c>
      <c r="C17" s="11">
        <v>44884</v>
      </c>
      <c r="D17" s="6" t="s">
        <v>159</v>
      </c>
      <c r="E17" s="7">
        <v>12.36</v>
      </c>
      <c r="F17" s="7">
        <v>1347</v>
      </c>
      <c r="G17" s="7">
        <v>62</v>
      </c>
      <c r="H17" s="7">
        <v>10.7</v>
      </c>
      <c r="I17" s="7">
        <v>14.06</v>
      </c>
      <c r="J17" s="7">
        <v>14.16</v>
      </c>
      <c r="K17" s="7">
        <v>2993</v>
      </c>
      <c r="L17" s="7">
        <v>120</v>
      </c>
      <c r="M17" s="7">
        <v>11.05</v>
      </c>
      <c r="N17" s="7">
        <v>15.02</v>
      </c>
      <c r="O17" s="7">
        <f t="shared" ref="O17:P17" si="37">K17-F17</f>
        <v>1646</v>
      </c>
      <c r="P17" s="7">
        <f t="shared" si="37"/>
        <v>58</v>
      </c>
      <c r="Q17" s="7">
        <f t="shared" si="1"/>
        <v>-1.8000000000000007</v>
      </c>
      <c r="R17" s="7">
        <f t="shared" ref="R17:S17" si="38">H17-M17</f>
        <v>-0.35000000000000142</v>
      </c>
      <c r="S17" s="7">
        <f t="shared" si="38"/>
        <v>-0.95999999999999908</v>
      </c>
      <c r="T17" s="8">
        <f t="shared" si="12"/>
        <v>-1.0366666666666671</v>
      </c>
      <c r="U17" s="9" t="str">
        <f t="shared" si="3"/>
        <v>1</v>
      </c>
      <c r="V17" s="10" t="str">
        <f t="shared" si="4"/>
        <v/>
      </c>
      <c r="W17" s="10" t="str">
        <f t="shared" si="5"/>
        <v>1</v>
      </c>
      <c r="X17" s="8">
        <f t="shared" si="6"/>
        <v>12.373333333333333</v>
      </c>
      <c r="Y17" s="8">
        <f t="shared" si="7"/>
        <v>13.410000000000002</v>
      </c>
    </row>
    <row r="18" spans="1:25" ht="13.8">
      <c r="A18" s="7" t="s">
        <v>145</v>
      </c>
      <c r="B18" s="11">
        <v>44857</v>
      </c>
      <c r="C18" s="11">
        <v>44884</v>
      </c>
      <c r="D18" s="6" t="s">
        <v>160</v>
      </c>
      <c r="E18" s="7">
        <v>14.42</v>
      </c>
      <c r="F18" s="7">
        <v>1584</v>
      </c>
      <c r="G18" s="7">
        <v>77</v>
      </c>
      <c r="H18" s="7">
        <v>14.68</v>
      </c>
      <c r="I18" s="7">
        <v>16.64</v>
      </c>
      <c r="J18" s="7">
        <v>13.76</v>
      </c>
      <c r="K18" s="7">
        <v>3368</v>
      </c>
      <c r="L18" s="7">
        <v>189</v>
      </c>
      <c r="M18" s="7">
        <v>14.43</v>
      </c>
      <c r="N18" s="7">
        <v>15.31</v>
      </c>
      <c r="O18" s="7">
        <f t="shared" ref="O18:P18" si="39">K18-F18</f>
        <v>1784</v>
      </c>
      <c r="P18" s="7">
        <f t="shared" si="39"/>
        <v>112</v>
      </c>
      <c r="Q18" s="7">
        <f t="shared" si="1"/>
        <v>0.66000000000000014</v>
      </c>
      <c r="R18" s="7">
        <f t="shared" ref="R18:S18" si="40">H18-M18</f>
        <v>0.25</v>
      </c>
      <c r="S18" s="7">
        <f t="shared" si="40"/>
        <v>1.33</v>
      </c>
      <c r="T18" s="8">
        <f t="shared" si="12"/>
        <v>0.7466666666666667</v>
      </c>
      <c r="U18" s="9" t="str">
        <f t="shared" si="3"/>
        <v/>
      </c>
      <c r="V18" s="10" t="str">
        <f t="shared" si="4"/>
        <v>1</v>
      </c>
      <c r="W18" s="10" t="str">
        <f t="shared" si="5"/>
        <v/>
      </c>
      <c r="X18" s="8">
        <f t="shared" si="6"/>
        <v>15.246666666666668</v>
      </c>
      <c r="Y18" s="8">
        <f t="shared" si="7"/>
        <v>14.5</v>
      </c>
    </row>
    <row r="19" spans="1:25" ht="13.8">
      <c r="A19" s="7" t="s">
        <v>145</v>
      </c>
      <c r="B19" s="11">
        <v>44857</v>
      </c>
      <c r="C19" s="11">
        <v>44884</v>
      </c>
      <c r="D19" s="12" t="s">
        <v>161</v>
      </c>
      <c r="E19" s="7">
        <v>11.45</v>
      </c>
      <c r="F19" s="7">
        <v>927</v>
      </c>
      <c r="G19" s="7">
        <v>47</v>
      </c>
      <c r="H19" s="7">
        <v>10.74</v>
      </c>
      <c r="I19" s="7">
        <v>12.99</v>
      </c>
      <c r="J19" s="7">
        <v>12.13</v>
      </c>
      <c r="K19" s="7">
        <v>1903</v>
      </c>
      <c r="L19" s="7">
        <v>94</v>
      </c>
      <c r="M19" s="7">
        <v>11.47</v>
      </c>
      <c r="N19" s="7">
        <v>13.87</v>
      </c>
      <c r="O19" s="7">
        <f t="shared" ref="O19:P19" si="41">K19-F19</f>
        <v>976</v>
      </c>
      <c r="P19" s="7">
        <f t="shared" si="41"/>
        <v>47</v>
      </c>
      <c r="Q19" s="7">
        <f t="shared" si="1"/>
        <v>-0.68000000000000149</v>
      </c>
      <c r="R19" s="7">
        <f t="shared" ref="R19:S19" si="42">H19-M19</f>
        <v>-0.73000000000000043</v>
      </c>
      <c r="S19" s="7">
        <f t="shared" si="42"/>
        <v>-0.87999999999999901</v>
      </c>
      <c r="T19" s="8">
        <f t="shared" si="12"/>
        <v>-0.76333333333333364</v>
      </c>
      <c r="U19" s="9" t="str">
        <f t="shared" si="3"/>
        <v>1</v>
      </c>
      <c r="V19" s="10" t="str">
        <f t="shared" si="4"/>
        <v/>
      </c>
      <c r="W19" s="10" t="str">
        <f t="shared" si="5"/>
        <v/>
      </c>
      <c r="X19" s="8">
        <f t="shared" si="6"/>
        <v>11.726666666666667</v>
      </c>
      <c r="Y19" s="8">
        <f t="shared" si="7"/>
        <v>12.49</v>
      </c>
    </row>
    <row r="20" spans="1:25" ht="13.8">
      <c r="A20" s="7" t="s">
        <v>145</v>
      </c>
      <c r="B20" s="11">
        <v>44857</v>
      </c>
      <c r="C20" s="11">
        <v>44884</v>
      </c>
      <c r="D20" s="6" t="s">
        <v>162</v>
      </c>
      <c r="E20" s="7">
        <v>14.28</v>
      </c>
      <c r="F20" s="7">
        <v>15352</v>
      </c>
      <c r="G20" s="7">
        <v>830</v>
      </c>
      <c r="H20" s="7">
        <v>13.87</v>
      </c>
      <c r="I20" s="7">
        <v>21.87</v>
      </c>
      <c r="J20" s="7">
        <v>14.22</v>
      </c>
      <c r="K20" s="7">
        <v>16240</v>
      </c>
      <c r="L20" s="7">
        <v>876</v>
      </c>
      <c r="M20" s="7">
        <v>13.75</v>
      </c>
      <c r="N20" s="7">
        <v>21.38</v>
      </c>
      <c r="O20" s="7">
        <f t="shared" ref="O20:P20" si="43">K20-F20</f>
        <v>888</v>
      </c>
      <c r="P20" s="7">
        <f t="shared" si="43"/>
        <v>46</v>
      </c>
      <c r="Q20" s="7">
        <f t="shared" si="1"/>
        <v>5.9999999999998721E-2</v>
      </c>
      <c r="R20" s="7">
        <f t="shared" ref="R20:S20" si="44">H20-M20</f>
        <v>0.11999999999999922</v>
      </c>
      <c r="S20" s="7">
        <f t="shared" si="44"/>
        <v>0.49000000000000199</v>
      </c>
      <c r="T20" s="8">
        <f t="shared" si="12"/>
        <v>0.2233333333333333</v>
      </c>
      <c r="U20" s="9" t="str">
        <f t="shared" si="3"/>
        <v/>
      </c>
      <c r="V20" s="10" t="str">
        <f t="shared" si="4"/>
        <v>1</v>
      </c>
      <c r="W20" s="10" t="str">
        <f t="shared" si="5"/>
        <v/>
      </c>
      <c r="X20" s="8">
        <f t="shared" si="6"/>
        <v>16.673333333333332</v>
      </c>
      <c r="Y20" s="8">
        <f t="shared" si="7"/>
        <v>16.45</v>
      </c>
    </row>
    <row r="21" spans="1:25" ht="13.8">
      <c r="A21" s="7" t="s">
        <v>145</v>
      </c>
      <c r="B21" s="11">
        <v>44857</v>
      </c>
      <c r="C21" s="11">
        <v>44884</v>
      </c>
      <c r="D21" s="6" t="s">
        <v>163</v>
      </c>
      <c r="E21" s="7">
        <v>16.72</v>
      </c>
      <c r="F21" s="7">
        <v>4001</v>
      </c>
      <c r="G21" s="7">
        <v>202</v>
      </c>
      <c r="H21" s="7">
        <v>16.75</v>
      </c>
      <c r="I21" s="7">
        <v>18.510000000000002</v>
      </c>
      <c r="J21" s="7">
        <v>16.88</v>
      </c>
      <c r="K21" s="7">
        <v>4493</v>
      </c>
      <c r="L21" s="7">
        <v>227</v>
      </c>
      <c r="M21" s="7">
        <v>16.809999999999999</v>
      </c>
      <c r="N21" s="7">
        <v>32.79</v>
      </c>
      <c r="O21" s="7">
        <f t="shared" ref="O21:P21" si="45">K21-F21</f>
        <v>492</v>
      </c>
      <c r="P21" s="7">
        <f t="shared" si="45"/>
        <v>25</v>
      </c>
      <c r="Q21" s="7">
        <f t="shared" si="1"/>
        <v>-0.16000000000000014</v>
      </c>
      <c r="R21" s="7">
        <f t="shared" ref="R21:S21" si="46">H21-M21</f>
        <v>-5.9999999999998721E-2</v>
      </c>
      <c r="S21" s="7">
        <f t="shared" si="46"/>
        <v>-14.279999999999998</v>
      </c>
      <c r="T21" s="8">
        <f t="shared" si="12"/>
        <v>-4.8333333333333321</v>
      </c>
      <c r="U21" s="9" t="str">
        <f t="shared" si="3"/>
        <v>1</v>
      </c>
      <c r="V21" s="10" t="str">
        <f t="shared" si="4"/>
        <v/>
      </c>
      <c r="W21" s="10" t="str">
        <f t="shared" si="5"/>
        <v>1</v>
      </c>
      <c r="X21" s="8">
        <f t="shared" si="6"/>
        <v>17.326666666666668</v>
      </c>
      <c r="Y21" s="8">
        <f t="shared" si="7"/>
        <v>22.159999999999997</v>
      </c>
    </row>
    <row r="22" spans="1:25" ht="13.8">
      <c r="A22" s="7" t="s">
        <v>145</v>
      </c>
      <c r="B22" s="11">
        <v>44857</v>
      </c>
      <c r="C22" s="11">
        <v>44884</v>
      </c>
      <c r="D22" s="12" t="s">
        <v>164</v>
      </c>
      <c r="E22" s="7">
        <v>13.04</v>
      </c>
      <c r="F22" s="7">
        <v>3198</v>
      </c>
      <c r="G22" s="7">
        <v>195</v>
      </c>
      <c r="H22" s="7">
        <v>14.29</v>
      </c>
      <c r="I22" s="7">
        <v>15.53</v>
      </c>
      <c r="J22" s="7">
        <v>13.47</v>
      </c>
      <c r="K22" s="7">
        <v>3666</v>
      </c>
      <c r="L22" s="7">
        <v>222</v>
      </c>
      <c r="M22" s="7">
        <v>14.53</v>
      </c>
      <c r="N22" s="7">
        <v>15.77</v>
      </c>
      <c r="O22" s="7">
        <f t="shared" ref="O22:P22" si="47">K22-F22</f>
        <v>468</v>
      </c>
      <c r="P22" s="7">
        <f t="shared" si="47"/>
        <v>27</v>
      </c>
      <c r="Q22" s="7">
        <f t="shared" si="1"/>
        <v>-0.43000000000000149</v>
      </c>
      <c r="R22" s="7">
        <f t="shared" ref="R22:S22" si="48">H22-M22</f>
        <v>-0.24000000000000021</v>
      </c>
      <c r="S22" s="7">
        <f t="shared" si="48"/>
        <v>-0.24000000000000021</v>
      </c>
      <c r="T22" s="8">
        <f t="shared" si="12"/>
        <v>-0.30333333333333395</v>
      </c>
      <c r="U22" s="9" t="str">
        <f t="shared" si="3"/>
        <v>1</v>
      </c>
      <c r="V22" s="10" t="str">
        <f t="shared" si="4"/>
        <v/>
      </c>
      <c r="W22" s="10" t="str">
        <f t="shared" si="5"/>
        <v/>
      </c>
      <c r="X22" s="8">
        <f t="shared" si="6"/>
        <v>14.286666666666667</v>
      </c>
      <c r="Y22" s="8">
        <f t="shared" si="7"/>
        <v>14.589999999999998</v>
      </c>
    </row>
    <row r="23" spans="1:25" ht="13.8">
      <c r="A23" s="7" t="s">
        <v>145</v>
      </c>
      <c r="B23" s="11">
        <v>44857</v>
      </c>
      <c r="C23" s="11">
        <v>44884</v>
      </c>
      <c r="D23" s="12" t="s">
        <v>165</v>
      </c>
      <c r="E23" s="7">
        <v>12.1</v>
      </c>
      <c r="F23" s="7">
        <v>1068</v>
      </c>
      <c r="G23" s="7">
        <v>72</v>
      </c>
      <c r="H23" s="7">
        <v>12.19</v>
      </c>
      <c r="I23" s="7">
        <v>13.63</v>
      </c>
      <c r="J23" s="7">
        <v>13.48</v>
      </c>
      <c r="K23" s="7">
        <v>1904</v>
      </c>
      <c r="L23" s="7">
        <v>110</v>
      </c>
      <c r="M23" s="7">
        <v>13.38</v>
      </c>
      <c r="N23" s="7">
        <v>15.2</v>
      </c>
      <c r="O23" s="7">
        <f t="shared" ref="O23:P23" si="49">K23-F23</f>
        <v>836</v>
      </c>
      <c r="P23" s="7">
        <f t="shared" si="49"/>
        <v>38</v>
      </c>
      <c r="Q23" s="7">
        <f t="shared" si="1"/>
        <v>-1.3800000000000008</v>
      </c>
      <c r="R23" s="7">
        <f t="shared" ref="R23:S23" si="50">H23-M23</f>
        <v>-1.1900000000000013</v>
      </c>
      <c r="S23" s="7">
        <f t="shared" si="50"/>
        <v>-1.5699999999999985</v>
      </c>
      <c r="T23" s="8">
        <f t="shared" si="12"/>
        <v>-1.3800000000000001</v>
      </c>
      <c r="U23" s="9" t="str">
        <f t="shared" si="3"/>
        <v>1</v>
      </c>
      <c r="V23" s="10" t="str">
        <f t="shared" si="4"/>
        <v/>
      </c>
      <c r="W23" s="10" t="str">
        <f t="shared" si="5"/>
        <v>1</v>
      </c>
      <c r="X23" s="8">
        <f t="shared" si="6"/>
        <v>12.64</v>
      </c>
      <c r="Y23" s="8">
        <f t="shared" si="7"/>
        <v>14.020000000000001</v>
      </c>
    </row>
    <row r="24" spans="1:25" ht="13.8">
      <c r="A24" s="7" t="s">
        <v>145</v>
      </c>
      <c r="B24" s="11">
        <v>44857</v>
      </c>
      <c r="C24" s="11">
        <v>44884</v>
      </c>
      <c r="D24" s="12" t="s">
        <v>166</v>
      </c>
      <c r="E24" s="7">
        <v>18.010000000000002</v>
      </c>
      <c r="F24" s="7">
        <v>1586</v>
      </c>
      <c r="G24" s="7">
        <v>72</v>
      </c>
      <c r="H24" s="7">
        <v>17.25</v>
      </c>
      <c r="I24" s="7">
        <v>20.03</v>
      </c>
      <c r="J24" s="7">
        <v>17.079999999999998</v>
      </c>
      <c r="K24" s="7">
        <v>2642</v>
      </c>
      <c r="L24" s="7">
        <v>150</v>
      </c>
      <c r="M24" s="7">
        <v>17.579999999999998</v>
      </c>
      <c r="N24" s="7">
        <v>19.28</v>
      </c>
      <c r="O24" s="7">
        <f t="shared" ref="O24:P24" si="51">K24-F24</f>
        <v>1056</v>
      </c>
      <c r="P24" s="7">
        <f t="shared" si="51"/>
        <v>78</v>
      </c>
      <c r="Q24" s="7">
        <f t="shared" si="1"/>
        <v>0.93000000000000327</v>
      </c>
      <c r="R24" s="7">
        <f t="shared" ref="R24:S24" si="52">H24-M24</f>
        <v>-0.32999999999999829</v>
      </c>
      <c r="S24" s="7">
        <f t="shared" si="52"/>
        <v>0.75</v>
      </c>
      <c r="T24" s="8">
        <f t="shared" si="12"/>
        <v>0.45000000000000168</v>
      </c>
      <c r="U24" s="9" t="str">
        <f t="shared" si="3"/>
        <v/>
      </c>
      <c r="V24" s="10" t="str">
        <f t="shared" si="4"/>
        <v>1</v>
      </c>
      <c r="W24" s="10" t="str">
        <f t="shared" si="5"/>
        <v/>
      </c>
      <c r="X24" s="8">
        <f t="shared" si="6"/>
        <v>18.430000000000003</v>
      </c>
      <c r="Y24" s="8">
        <f t="shared" si="7"/>
        <v>17.98</v>
      </c>
    </row>
    <row r="25" spans="1:25" ht="13.8">
      <c r="A25" s="7" t="s">
        <v>145</v>
      </c>
      <c r="B25" s="11">
        <v>44857</v>
      </c>
      <c r="C25" s="11">
        <v>44884</v>
      </c>
      <c r="D25" s="6" t="s">
        <v>167</v>
      </c>
      <c r="E25" s="7">
        <v>12.81</v>
      </c>
      <c r="F25" s="7">
        <v>1902</v>
      </c>
      <c r="G25" s="7">
        <v>100</v>
      </c>
      <c r="H25" s="7">
        <v>12.57</v>
      </c>
      <c r="I25" s="7">
        <v>14.9</v>
      </c>
      <c r="J25" s="7">
        <v>13.59</v>
      </c>
      <c r="K25" s="7">
        <v>2920</v>
      </c>
      <c r="L25" s="7">
        <v>137</v>
      </c>
      <c r="M25" s="7">
        <v>12.78</v>
      </c>
      <c r="N25" s="7">
        <v>15.63</v>
      </c>
      <c r="O25" s="7">
        <f t="shared" ref="O25:P25" si="53">K25-F25</f>
        <v>1018</v>
      </c>
      <c r="P25" s="7">
        <f t="shared" si="53"/>
        <v>37</v>
      </c>
      <c r="Q25" s="7">
        <f t="shared" si="1"/>
        <v>-0.77999999999999936</v>
      </c>
      <c r="R25" s="7">
        <f t="shared" ref="R25:S25" si="54">H25-M25</f>
        <v>-0.20999999999999908</v>
      </c>
      <c r="S25" s="7">
        <f t="shared" si="54"/>
        <v>-0.73000000000000043</v>
      </c>
      <c r="T25" s="8">
        <f t="shared" si="12"/>
        <v>-0.57333333333333292</v>
      </c>
      <c r="U25" s="9" t="str">
        <f t="shared" si="3"/>
        <v>1</v>
      </c>
      <c r="V25" s="10" t="str">
        <f t="shared" si="4"/>
        <v/>
      </c>
      <c r="W25" s="10" t="str">
        <f t="shared" si="5"/>
        <v/>
      </c>
      <c r="X25" s="8">
        <f t="shared" si="6"/>
        <v>13.426666666666668</v>
      </c>
      <c r="Y25" s="8">
        <f t="shared" si="7"/>
        <v>14</v>
      </c>
    </row>
    <row r="26" spans="1:25" ht="13.8">
      <c r="A26" s="7" t="s">
        <v>145</v>
      </c>
      <c r="B26" s="11">
        <v>44857</v>
      </c>
      <c r="C26" s="11">
        <v>44884</v>
      </c>
      <c r="D26" s="6" t="s">
        <v>168</v>
      </c>
      <c r="E26" s="7">
        <v>14.94</v>
      </c>
      <c r="F26" s="7">
        <v>6864</v>
      </c>
      <c r="G26" s="7">
        <v>372</v>
      </c>
      <c r="H26" s="7">
        <v>14.5</v>
      </c>
      <c r="I26" s="7">
        <v>18.04</v>
      </c>
      <c r="J26" s="7">
        <v>14.71</v>
      </c>
      <c r="K26" s="7">
        <v>7969</v>
      </c>
      <c r="L26" s="7">
        <v>442</v>
      </c>
      <c r="M26" s="7">
        <v>14.5</v>
      </c>
      <c r="N26" s="7">
        <v>17.420000000000002</v>
      </c>
      <c r="O26" s="7">
        <f t="shared" ref="O26:P26" si="55">K26-F26</f>
        <v>1105</v>
      </c>
      <c r="P26" s="7">
        <f t="shared" si="55"/>
        <v>70</v>
      </c>
      <c r="Q26" s="7">
        <f t="shared" si="1"/>
        <v>0.22999999999999865</v>
      </c>
      <c r="R26" s="7">
        <f t="shared" ref="R26:S26" si="56">H26-M26</f>
        <v>0</v>
      </c>
      <c r="S26" s="7">
        <f t="shared" si="56"/>
        <v>0.61999999999999744</v>
      </c>
      <c r="T26" s="8">
        <f t="shared" si="12"/>
        <v>0.28333333333333205</v>
      </c>
      <c r="U26" s="9" t="str">
        <f t="shared" si="3"/>
        <v/>
      </c>
      <c r="V26" s="10" t="str">
        <f t="shared" si="4"/>
        <v>1</v>
      </c>
      <c r="W26" s="10" t="str">
        <f t="shared" si="5"/>
        <v/>
      </c>
      <c r="X26" s="8">
        <f t="shared" si="6"/>
        <v>15.826666666666666</v>
      </c>
      <c r="Y26" s="8">
        <f t="shared" si="7"/>
        <v>15.543333333333335</v>
      </c>
    </row>
    <row r="27" spans="1:25" ht="13.8">
      <c r="A27" s="7" t="s">
        <v>145</v>
      </c>
      <c r="B27" s="11">
        <v>44857</v>
      </c>
      <c r="C27" s="11">
        <v>44884</v>
      </c>
      <c r="D27" s="6" t="s">
        <v>169</v>
      </c>
      <c r="E27" s="7">
        <v>16.93</v>
      </c>
      <c r="F27" s="7">
        <v>135</v>
      </c>
      <c r="G27" s="7">
        <v>7</v>
      </c>
      <c r="H27" s="7">
        <v>13.55</v>
      </c>
      <c r="I27" s="7">
        <v>16.79</v>
      </c>
      <c r="J27" s="7">
        <v>16.09</v>
      </c>
      <c r="K27" s="7">
        <v>907</v>
      </c>
      <c r="L27" s="7">
        <v>50</v>
      </c>
      <c r="M27" s="7">
        <v>15.14</v>
      </c>
      <c r="N27" s="7">
        <v>16.420000000000002</v>
      </c>
      <c r="O27" s="7">
        <f t="shared" ref="O27:P27" si="57">K27-F27</f>
        <v>772</v>
      </c>
      <c r="P27" s="7">
        <f t="shared" si="57"/>
        <v>43</v>
      </c>
      <c r="Q27" s="7">
        <f t="shared" si="1"/>
        <v>0.83999999999999986</v>
      </c>
      <c r="R27" s="7">
        <f t="shared" ref="R27:S27" si="58">H27-M27</f>
        <v>-1.5899999999999999</v>
      </c>
      <c r="S27" s="7">
        <f t="shared" si="58"/>
        <v>0.36999999999999744</v>
      </c>
      <c r="T27" s="8">
        <f t="shared" si="12"/>
        <v>-0.12666666666666751</v>
      </c>
      <c r="U27" s="9" t="str">
        <f t="shared" si="3"/>
        <v>1</v>
      </c>
      <c r="V27" s="10" t="str">
        <f t="shared" si="4"/>
        <v/>
      </c>
      <c r="W27" s="10" t="str">
        <f t="shared" si="5"/>
        <v/>
      </c>
      <c r="X27" s="8">
        <f t="shared" si="6"/>
        <v>15.756666666666666</v>
      </c>
      <c r="Y27" s="8">
        <f t="shared" si="7"/>
        <v>15.883333333333335</v>
      </c>
    </row>
    <row r="28" spans="1:25" ht="13.8">
      <c r="A28" s="7" t="s">
        <v>145</v>
      </c>
      <c r="B28" s="11">
        <v>44857</v>
      </c>
      <c r="C28" s="11">
        <v>44884</v>
      </c>
      <c r="D28" s="12" t="s">
        <v>170</v>
      </c>
      <c r="E28" s="7">
        <v>7.68</v>
      </c>
      <c r="F28" s="7">
        <v>641</v>
      </c>
      <c r="G28" s="7">
        <v>49</v>
      </c>
      <c r="H28" s="7">
        <v>9.6999999999999993</v>
      </c>
      <c r="I28" s="7">
        <v>11.17</v>
      </c>
      <c r="J28" s="7">
        <v>9.8000000000000007</v>
      </c>
      <c r="K28" s="7">
        <v>960</v>
      </c>
      <c r="L28" s="7">
        <v>61</v>
      </c>
      <c r="M28" s="7">
        <v>10.53</v>
      </c>
      <c r="N28" s="7">
        <v>12.67</v>
      </c>
      <c r="O28" s="7">
        <f t="shared" ref="O28:P28" si="59">K28-F28</f>
        <v>319</v>
      </c>
      <c r="P28" s="7">
        <f t="shared" si="59"/>
        <v>12</v>
      </c>
      <c r="Q28" s="7">
        <f t="shared" si="1"/>
        <v>-2.120000000000001</v>
      </c>
      <c r="R28" s="7">
        <f t="shared" ref="R28:S28" si="60">H28-M28</f>
        <v>-0.83000000000000007</v>
      </c>
      <c r="S28" s="7">
        <f t="shared" si="60"/>
        <v>-1.5</v>
      </c>
      <c r="T28" s="8">
        <f t="shared" si="12"/>
        <v>-1.4833333333333336</v>
      </c>
      <c r="U28" s="9" t="str">
        <f t="shared" si="3"/>
        <v>1</v>
      </c>
      <c r="V28" s="10" t="str">
        <f t="shared" si="4"/>
        <v/>
      </c>
      <c r="W28" s="10" t="str">
        <f t="shared" si="5"/>
        <v>1</v>
      </c>
      <c r="X28" s="8">
        <f t="shared" si="6"/>
        <v>9.5166666666666657</v>
      </c>
      <c r="Y28" s="8">
        <f t="shared" si="7"/>
        <v>11</v>
      </c>
    </row>
    <row r="29" spans="1:25" ht="13.8">
      <c r="A29" s="19" t="s">
        <v>145</v>
      </c>
      <c r="B29" s="5">
        <v>44934</v>
      </c>
      <c r="C29" s="5">
        <v>44960</v>
      </c>
      <c r="D29" s="6" t="s">
        <v>171</v>
      </c>
      <c r="E29" s="7">
        <v>15.1</v>
      </c>
      <c r="F29" s="7">
        <v>4474</v>
      </c>
      <c r="G29" s="7">
        <v>208</v>
      </c>
      <c r="H29" s="7">
        <v>14.74</v>
      </c>
      <c r="I29" s="7">
        <v>17.13</v>
      </c>
      <c r="J29" s="7">
        <v>16.2</v>
      </c>
      <c r="K29" s="7">
        <v>8145</v>
      </c>
      <c r="L29" s="7">
        <v>345</v>
      </c>
      <c r="M29" s="7">
        <v>15.01</v>
      </c>
      <c r="N29" s="7">
        <v>34.61</v>
      </c>
      <c r="O29" s="7">
        <f t="shared" ref="O29:P29" si="61">K29-F29</f>
        <v>3671</v>
      </c>
      <c r="P29" s="7">
        <f t="shared" si="61"/>
        <v>137</v>
      </c>
      <c r="Q29" s="7">
        <f t="shared" si="1"/>
        <v>-1.0999999999999996</v>
      </c>
      <c r="R29" s="7">
        <f t="shared" ref="R29:S29" si="62">H29-M29</f>
        <v>-0.26999999999999957</v>
      </c>
      <c r="S29" s="7">
        <f t="shared" si="62"/>
        <v>-17.48</v>
      </c>
      <c r="T29" s="8">
        <f t="shared" si="12"/>
        <v>-6.2833333333333341</v>
      </c>
      <c r="U29" s="9" t="str">
        <f t="shared" si="3"/>
        <v>1</v>
      </c>
      <c r="V29" s="10" t="str">
        <f t="shared" si="4"/>
        <v/>
      </c>
      <c r="W29" s="10" t="str">
        <f t="shared" si="5"/>
        <v>1</v>
      </c>
      <c r="X29" s="8">
        <f t="shared" si="6"/>
        <v>15.656666666666666</v>
      </c>
      <c r="Y29" s="8">
        <f t="shared" si="7"/>
        <v>21.939999999999998</v>
      </c>
    </row>
    <row r="30" spans="1:25" ht="13.8">
      <c r="A30" s="7" t="s">
        <v>145</v>
      </c>
      <c r="B30" s="5">
        <v>44934</v>
      </c>
      <c r="C30" s="5">
        <v>44960</v>
      </c>
      <c r="D30" s="6" t="s">
        <v>172</v>
      </c>
      <c r="E30" s="7">
        <v>13.2</v>
      </c>
      <c r="F30" s="7">
        <v>494</v>
      </c>
      <c r="G30" s="7">
        <v>34</v>
      </c>
      <c r="H30" s="7">
        <v>13.43</v>
      </c>
      <c r="I30" s="7">
        <v>15.01</v>
      </c>
      <c r="J30" s="7">
        <v>15.47</v>
      </c>
      <c r="K30" s="7">
        <v>2728</v>
      </c>
      <c r="L30" s="7">
        <v>128</v>
      </c>
      <c r="M30" s="7">
        <v>13.86</v>
      </c>
      <c r="N30" s="7">
        <v>18.29</v>
      </c>
      <c r="O30" s="7">
        <f t="shared" ref="O30:P30" si="63">K30-F30</f>
        <v>2234</v>
      </c>
      <c r="P30" s="7">
        <f t="shared" si="63"/>
        <v>94</v>
      </c>
      <c r="Q30" s="7">
        <f t="shared" si="1"/>
        <v>-2.2700000000000014</v>
      </c>
      <c r="R30" s="7">
        <f t="shared" ref="R30:S30" si="64">H30-M30</f>
        <v>-0.42999999999999972</v>
      </c>
      <c r="S30" s="7">
        <f t="shared" si="64"/>
        <v>-3.2799999999999994</v>
      </c>
      <c r="T30" s="8">
        <f t="shared" si="12"/>
        <v>-1.9933333333333334</v>
      </c>
      <c r="U30" s="9" t="str">
        <f t="shared" si="3"/>
        <v>1</v>
      </c>
      <c r="V30" s="10" t="str">
        <f t="shared" si="4"/>
        <v/>
      </c>
      <c r="W30" s="10" t="str">
        <f t="shared" si="5"/>
        <v>1</v>
      </c>
      <c r="X30" s="8">
        <f t="shared" si="6"/>
        <v>13.88</v>
      </c>
      <c r="Y30" s="8">
        <f t="shared" si="7"/>
        <v>15.873333333333333</v>
      </c>
    </row>
    <row r="31" spans="1:25" ht="13.8">
      <c r="A31" s="7" t="s">
        <v>145</v>
      </c>
      <c r="B31" s="5">
        <v>44934</v>
      </c>
      <c r="C31" s="5">
        <v>44960</v>
      </c>
      <c r="D31" s="6" t="s">
        <v>173</v>
      </c>
      <c r="E31" s="7">
        <v>12.98</v>
      </c>
      <c r="F31" s="7">
        <v>4022</v>
      </c>
      <c r="G31" s="7">
        <v>197</v>
      </c>
      <c r="H31" s="7">
        <v>12.84</v>
      </c>
      <c r="I31" s="7">
        <v>47.54</v>
      </c>
      <c r="J31" s="7">
        <v>12.38</v>
      </c>
      <c r="K31" s="7">
        <v>3513</v>
      </c>
      <c r="L31" s="7">
        <v>198</v>
      </c>
      <c r="M31" s="7">
        <v>12.91</v>
      </c>
      <c r="N31" s="7">
        <v>43.71</v>
      </c>
      <c r="O31" s="7">
        <f t="shared" ref="O31:P31" si="65">K31-F31</f>
        <v>-509</v>
      </c>
      <c r="P31" s="7">
        <f t="shared" si="65"/>
        <v>1</v>
      </c>
      <c r="Q31" s="7">
        <f t="shared" si="1"/>
        <v>0.59999999999999964</v>
      </c>
      <c r="R31" s="7">
        <f t="shared" ref="R31:S31" si="66">H31-M31</f>
        <v>-7.0000000000000284E-2</v>
      </c>
      <c r="S31" s="7">
        <f t="shared" si="66"/>
        <v>3.8299999999999983</v>
      </c>
      <c r="T31" s="8">
        <f t="shared" si="12"/>
        <v>1.4533333333333325</v>
      </c>
      <c r="U31" s="9" t="str">
        <f t="shared" si="3"/>
        <v/>
      </c>
      <c r="V31" s="10" t="str">
        <f t="shared" si="4"/>
        <v>1</v>
      </c>
      <c r="W31" s="10" t="str">
        <f t="shared" si="5"/>
        <v>1</v>
      </c>
      <c r="X31" s="8">
        <f t="shared" si="6"/>
        <v>24.453333333333333</v>
      </c>
      <c r="Y31" s="8">
        <f t="shared" si="7"/>
        <v>23</v>
      </c>
    </row>
    <row r="32" spans="1:25" ht="13.8">
      <c r="A32" s="7" t="s">
        <v>145</v>
      </c>
      <c r="B32" s="5">
        <v>44934</v>
      </c>
      <c r="C32" s="5">
        <v>44960</v>
      </c>
      <c r="D32" s="6" t="s">
        <v>174</v>
      </c>
      <c r="E32" s="7">
        <v>13.12</v>
      </c>
      <c r="F32" s="7">
        <v>94</v>
      </c>
      <c r="G32" s="7">
        <v>6</v>
      </c>
      <c r="H32" s="7">
        <v>12.48</v>
      </c>
      <c r="I32" s="7">
        <v>13.71</v>
      </c>
      <c r="J32" s="7">
        <v>18.670000000000002</v>
      </c>
      <c r="K32" s="7">
        <v>2379</v>
      </c>
      <c r="L32" s="7">
        <v>109</v>
      </c>
      <c r="M32" s="7">
        <v>16.91</v>
      </c>
      <c r="N32" s="7">
        <v>18.53</v>
      </c>
      <c r="O32" s="7">
        <f t="shared" ref="O32:P32" si="67">K32-F32</f>
        <v>2285</v>
      </c>
      <c r="P32" s="7">
        <f t="shared" si="67"/>
        <v>103</v>
      </c>
      <c r="Q32" s="7">
        <f t="shared" si="1"/>
        <v>-5.5500000000000025</v>
      </c>
      <c r="R32" s="7">
        <f t="shared" ref="R32:S32" si="68">H32-M32</f>
        <v>-4.43</v>
      </c>
      <c r="S32" s="7">
        <f t="shared" si="68"/>
        <v>-4.82</v>
      </c>
      <c r="T32" s="8">
        <f t="shared" si="12"/>
        <v>-4.9333333333333345</v>
      </c>
      <c r="U32" s="9" t="str">
        <f t="shared" si="3"/>
        <v>1</v>
      </c>
      <c r="V32" s="10" t="str">
        <f t="shared" si="4"/>
        <v/>
      </c>
      <c r="W32" s="10" t="str">
        <f t="shared" si="5"/>
        <v>1</v>
      </c>
      <c r="X32" s="8">
        <f t="shared" si="6"/>
        <v>13.103333333333333</v>
      </c>
      <c r="Y32" s="8">
        <f t="shared" si="7"/>
        <v>18.036666666666665</v>
      </c>
    </row>
    <row r="33" spans="1:25" ht="13.8">
      <c r="A33" s="7" t="s">
        <v>145</v>
      </c>
      <c r="B33" s="5">
        <v>44934</v>
      </c>
      <c r="C33" s="5">
        <v>44960</v>
      </c>
      <c r="D33" s="6" t="s">
        <v>175</v>
      </c>
      <c r="E33" s="7">
        <v>11.37</v>
      </c>
      <c r="F33" s="7">
        <v>1546</v>
      </c>
      <c r="G33" s="7">
        <v>104</v>
      </c>
      <c r="H33" s="7">
        <v>12.56</v>
      </c>
      <c r="I33" s="7">
        <v>14.55</v>
      </c>
      <c r="J33" s="7">
        <v>12.88</v>
      </c>
      <c r="K33" s="7">
        <v>2823</v>
      </c>
      <c r="L33" s="7">
        <v>168</v>
      </c>
      <c r="M33" s="7">
        <v>13.76</v>
      </c>
      <c r="N33" s="7">
        <v>17.13</v>
      </c>
      <c r="O33" s="7">
        <f t="shared" ref="O33:P33" si="69">K33-F33</f>
        <v>1277</v>
      </c>
      <c r="P33" s="7">
        <f t="shared" si="69"/>
        <v>64</v>
      </c>
      <c r="Q33" s="7">
        <f t="shared" si="1"/>
        <v>-1.5100000000000016</v>
      </c>
      <c r="R33" s="7">
        <f t="shared" ref="R33:S33" si="70">H33-M33</f>
        <v>-1.1999999999999993</v>
      </c>
      <c r="S33" s="7">
        <f t="shared" si="70"/>
        <v>-2.5799999999999983</v>
      </c>
      <c r="T33" s="8">
        <f t="shared" si="12"/>
        <v>-1.763333333333333</v>
      </c>
      <c r="U33" s="9" t="str">
        <f t="shared" si="3"/>
        <v>1</v>
      </c>
      <c r="V33" s="10" t="str">
        <f t="shared" si="4"/>
        <v/>
      </c>
      <c r="W33" s="10" t="str">
        <f t="shared" si="5"/>
        <v>1</v>
      </c>
      <c r="X33" s="8">
        <f t="shared" si="6"/>
        <v>12.826666666666668</v>
      </c>
      <c r="Y33" s="8">
        <f t="shared" si="7"/>
        <v>14.589999999999998</v>
      </c>
    </row>
    <row r="34" spans="1:25" ht="13.8">
      <c r="A34" s="7" t="s">
        <v>145</v>
      </c>
      <c r="B34" s="5">
        <v>44934</v>
      </c>
      <c r="C34" s="5">
        <v>44960</v>
      </c>
      <c r="D34" s="6" t="s">
        <v>176</v>
      </c>
      <c r="E34" s="7">
        <v>13.68</v>
      </c>
      <c r="F34" s="7">
        <v>458</v>
      </c>
      <c r="G34" s="7">
        <v>29</v>
      </c>
      <c r="H34" s="7">
        <v>14.54</v>
      </c>
      <c r="I34" s="7">
        <v>16.399999999999999</v>
      </c>
      <c r="J34" s="7">
        <v>14.68</v>
      </c>
      <c r="K34" s="7">
        <v>1214</v>
      </c>
      <c r="L34" s="7">
        <v>67</v>
      </c>
      <c r="M34" s="7">
        <v>14.66</v>
      </c>
      <c r="N34" s="7">
        <v>17.34</v>
      </c>
      <c r="O34" s="7">
        <f t="shared" ref="O34:P34" si="71">K34-F34</f>
        <v>756</v>
      </c>
      <c r="P34" s="7">
        <f t="shared" si="71"/>
        <v>38</v>
      </c>
      <c r="Q34" s="7">
        <f t="shared" si="1"/>
        <v>-1</v>
      </c>
      <c r="R34" s="7">
        <f t="shared" ref="R34:S34" si="72">H34-M34</f>
        <v>-0.12000000000000099</v>
      </c>
      <c r="S34" s="7">
        <f t="shared" si="72"/>
        <v>-0.94000000000000128</v>
      </c>
      <c r="T34" s="8">
        <f t="shared" si="12"/>
        <v>-0.68666666666666742</v>
      </c>
      <c r="U34" s="9" t="str">
        <f t="shared" si="3"/>
        <v>1</v>
      </c>
      <c r="V34" s="10" t="str">
        <f t="shared" si="4"/>
        <v/>
      </c>
      <c r="W34" s="10" t="str">
        <f t="shared" si="5"/>
        <v/>
      </c>
      <c r="X34" s="8">
        <f t="shared" si="6"/>
        <v>14.873333333333333</v>
      </c>
      <c r="Y34" s="8">
        <f t="shared" si="7"/>
        <v>15.56</v>
      </c>
    </row>
    <row r="35" spans="1:25" ht="13.8">
      <c r="A35" s="7" t="s">
        <v>145</v>
      </c>
      <c r="B35" s="5">
        <v>44934</v>
      </c>
      <c r="C35" s="5">
        <v>44960</v>
      </c>
      <c r="D35" s="6" t="s">
        <v>177</v>
      </c>
      <c r="E35" s="7">
        <v>13.88</v>
      </c>
      <c r="F35" s="7">
        <v>1054</v>
      </c>
      <c r="G35" s="7">
        <v>54</v>
      </c>
      <c r="H35" s="7">
        <v>13.59</v>
      </c>
      <c r="I35" s="7">
        <v>16.170000000000002</v>
      </c>
      <c r="J35" s="7">
        <v>13.19</v>
      </c>
      <c r="K35" s="7">
        <v>1753</v>
      </c>
      <c r="L35" s="7">
        <v>95</v>
      </c>
      <c r="M35" s="7">
        <v>13.57</v>
      </c>
      <c r="N35" s="7">
        <v>15.78</v>
      </c>
      <c r="O35" s="7">
        <f t="shared" ref="O35:P35" si="73">K35-F35</f>
        <v>699</v>
      </c>
      <c r="P35" s="7">
        <f t="shared" si="73"/>
        <v>41</v>
      </c>
      <c r="Q35" s="7">
        <f t="shared" si="1"/>
        <v>0.69000000000000128</v>
      </c>
      <c r="R35" s="7">
        <f t="shared" ref="R35:S35" si="74">H35-M35</f>
        <v>1.9999999999999574E-2</v>
      </c>
      <c r="S35" s="7">
        <f t="shared" si="74"/>
        <v>0.39000000000000234</v>
      </c>
      <c r="T35" s="8">
        <f t="shared" si="12"/>
        <v>0.36666666666666775</v>
      </c>
      <c r="U35" s="9" t="str">
        <f t="shared" si="3"/>
        <v/>
      </c>
      <c r="V35" s="10" t="str">
        <f t="shared" si="4"/>
        <v>1</v>
      </c>
      <c r="W35" s="10" t="str">
        <f t="shared" si="5"/>
        <v/>
      </c>
      <c r="X35" s="8">
        <f t="shared" si="6"/>
        <v>14.546666666666667</v>
      </c>
      <c r="Y35" s="8">
        <f t="shared" si="7"/>
        <v>14.18</v>
      </c>
    </row>
    <row r="36" spans="1:25" ht="13.8">
      <c r="A36" s="7" t="s">
        <v>145</v>
      </c>
      <c r="B36" s="5">
        <v>44934</v>
      </c>
      <c r="C36" s="5">
        <v>44960</v>
      </c>
      <c r="D36" s="6" t="s">
        <v>41</v>
      </c>
      <c r="E36" s="7">
        <v>18.21</v>
      </c>
      <c r="F36" s="7">
        <v>3621</v>
      </c>
      <c r="G36" s="7">
        <v>148</v>
      </c>
      <c r="H36" s="7">
        <v>17.5</v>
      </c>
      <c r="I36" s="7">
        <v>19.489999999999998</v>
      </c>
      <c r="J36" s="7">
        <v>18.059999999999999</v>
      </c>
      <c r="K36" s="7">
        <v>4059</v>
      </c>
      <c r="L36" s="7">
        <v>171</v>
      </c>
      <c r="M36" s="7">
        <v>17.32</v>
      </c>
      <c r="N36" s="7">
        <v>19.98</v>
      </c>
      <c r="O36" s="7">
        <f t="shared" ref="O36:P36" si="75">K36-F36</f>
        <v>438</v>
      </c>
      <c r="P36" s="7">
        <f t="shared" si="75"/>
        <v>23</v>
      </c>
      <c r="Q36" s="7">
        <f t="shared" si="1"/>
        <v>0.15000000000000213</v>
      </c>
      <c r="R36" s="7">
        <f t="shared" ref="R36:S36" si="76">H36-M36</f>
        <v>0.17999999999999972</v>
      </c>
      <c r="S36" s="7">
        <f t="shared" si="76"/>
        <v>-0.49000000000000199</v>
      </c>
      <c r="T36" s="8">
        <f t="shared" si="12"/>
        <v>-5.3333333333333378E-2</v>
      </c>
      <c r="U36" s="9" t="str">
        <f t="shared" si="3"/>
        <v>1</v>
      </c>
      <c r="V36" s="10" t="str">
        <f t="shared" si="4"/>
        <v/>
      </c>
      <c r="W36" s="10" t="str">
        <f t="shared" si="5"/>
        <v/>
      </c>
      <c r="X36" s="8">
        <f t="shared" si="6"/>
        <v>18.400000000000002</v>
      </c>
      <c r="Y36" s="8">
        <f t="shared" si="7"/>
        <v>18.453333333333333</v>
      </c>
    </row>
    <row r="37" spans="1:25" ht="13.8">
      <c r="A37" s="7" t="s">
        <v>145</v>
      </c>
      <c r="B37" s="5">
        <v>44934</v>
      </c>
      <c r="C37" s="5">
        <v>44960</v>
      </c>
      <c r="D37" s="6" t="s">
        <v>178</v>
      </c>
      <c r="E37" s="7">
        <v>14.3</v>
      </c>
      <c r="F37" s="7">
        <v>370</v>
      </c>
      <c r="G37" s="7">
        <v>17</v>
      </c>
      <c r="H37" s="7">
        <v>12.64</v>
      </c>
      <c r="I37" s="7">
        <v>14.64</v>
      </c>
      <c r="J37" s="7">
        <v>13.31</v>
      </c>
      <c r="K37" s="7">
        <v>1343</v>
      </c>
      <c r="L37" s="7">
        <v>67</v>
      </c>
      <c r="M37" s="7">
        <v>12.32</v>
      </c>
      <c r="N37" s="7">
        <v>13.96</v>
      </c>
      <c r="O37" s="7">
        <f t="shared" ref="O37:P37" si="77">K37-F37</f>
        <v>973</v>
      </c>
      <c r="P37" s="7">
        <f t="shared" si="77"/>
        <v>50</v>
      </c>
      <c r="Q37" s="7">
        <f t="shared" si="1"/>
        <v>0.99000000000000021</v>
      </c>
      <c r="R37" s="7">
        <f t="shared" ref="R37:S37" si="78">H37-M37</f>
        <v>0.32000000000000028</v>
      </c>
      <c r="S37" s="7">
        <f t="shared" si="78"/>
        <v>0.67999999999999972</v>
      </c>
      <c r="T37" s="8">
        <f t="shared" si="12"/>
        <v>0.66333333333333344</v>
      </c>
      <c r="U37" s="9" t="str">
        <f t="shared" si="3"/>
        <v/>
      </c>
      <c r="V37" s="10" t="str">
        <f t="shared" si="4"/>
        <v>1</v>
      </c>
      <c r="W37" s="10" t="str">
        <f t="shared" si="5"/>
        <v/>
      </c>
      <c r="X37" s="8">
        <f t="shared" si="6"/>
        <v>13.86</v>
      </c>
      <c r="Y37" s="8">
        <f t="shared" si="7"/>
        <v>13.196666666666667</v>
      </c>
    </row>
    <row r="38" spans="1:25" ht="13.8">
      <c r="A38" s="7" t="s">
        <v>145</v>
      </c>
      <c r="B38" s="5">
        <v>44934</v>
      </c>
      <c r="C38" s="5">
        <v>44960</v>
      </c>
      <c r="D38" s="6" t="s">
        <v>179</v>
      </c>
      <c r="E38" s="7">
        <v>15.03</v>
      </c>
      <c r="F38" s="7">
        <v>1309</v>
      </c>
      <c r="G38" s="7">
        <v>70</v>
      </c>
      <c r="H38" s="7">
        <v>15.39</v>
      </c>
      <c r="I38" s="7">
        <v>16.61</v>
      </c>
      <c r="J38" s="7">
        <v>15.07</v>
      </c>
      <c r="K38" s="7">
        <v>1919</v>
      </c>
      <c r="L38" s="7">
        <v>94</v>
      </c>
      <c r="M38" s="7">
        <v>14.71</v>
      </c>
      <c r="N38" s="7">
        <v>16.239999999999998</v>
      </c>
      <c r="O38" s="7">
        <f t="shared" ref="O38:P38" si="79">K38-F38</f>
        <v>610</v>
      </c>
      <c r="P38" s="7">
        <f t="shared" si="79"/>
        <v>24</v>
      </c>
      <c r="Q38" s="7">
        <f t="shared" si="1"/>
        <v>-4.0000000000000924E-2</v>
      </c>
      <c r="R38" s="7">
        <f t="shared" ref="R38:S38" si="80">H38-M38</f>
        <v>0.67999999999999972</v>
      </c>
      <c r="S38" s="7">
        <f t="shared" si="80"/>
        <v>0.37000000000000099</v>
      </c>
      <c r="T38" s="8">
        <f t="shared" si="12"/>
        <v>0.33666666666666661</v>
      </c>
      <c r="U38" s="9" t="str">
        <f t="shared" si="3"/>
        <v/>
      </c>
      <c r="V38" s="10" t="str">
        <f t="shared" si="4"/>
        <v>1</v>
      </c>
      <c r="W38" s="10" t="str">
        <f t="shared" si="5"/>
        <v/>
      </c>
      <c r="X38" s="8">
        <f t="shared" si="6"/>
        <v>15.676666666666668</v>
      </c>
      <c r="Y38" s="8">
        <f t="shared" si="7"/>
        <v>15.339999999999998</v>
      </c>
    </row>
    <row r="39" spans="1:25" ht="13.8">
      <c r="A39" s="7" t="s">
        <v>145</v>
      </c>
      <c r="B39" s="5">
        <v>44934</v>
      </c>
      <c r="C39" s="5">
        <v>44960</v>
      </c>
      <c r="D39" s="6" t="s">
        <v>180</v>
      </c>
      <c r="E39" s="7">
        <v>11.68</v>
      </c>
      <c r="F39" s="7">
        <v>1024</v>
      </c>
      <c r="G39" s="7">
        <v>65</v>
      </c>
      <c r="H39" s="7">
        <v>12.85</v>
      </c>
      <c r="I39" s="7">
        <v>13.48</v>
      </c>
      <c r="J39" s="7">
        <v>13.12</v>
      </c>
      <c r="K39" s="7">
        <v>1161</v>
      </c>
      <c r="L39" s="7">
        <v>62</v>
      </c>
      <c r="M39" s="7">
        <v>13.66</v>
      </c>
      <c r="N39" s="7">
        <v>14.21</v>
      </c>
      <c r="O39" s="7">
        <f t="shared" ref="O39:P39" si="81">K39-F39</f>
        <v>137</v>
      </c>
      <c r="P39" s="7">
        <f t="shared" si="81"/>
        <v>-3</v>
      </c>
      <c r="Q39" s="7">
        <f t="shared" si="1"/>
        <v>-1.4399999999999995</v>
      </c>
      <c r="R39" s="7">
        <f t="shared" ref="R39:S39" si="82">H39-M39</f>
        <v>-0.8100000000000005</v>
      </c>
      <c r="S39" s="7">
        <f t="shared" si="82"/>
        <v>-0.73000000000000043</v>
      </c>
      <c r="T39" s="8">
        <f t="shared" si="12"/>
        <v>-0.99333333333333351</v>
      </c>
      <c r="U39" s="9" t="str">
        <f t="shared" si="3"/>
        <v>1</v>
      </c>
      <c r="V39" s="10" t="str">
        <f t="shared" si="4"/>
        <v/>
      </c>
      <c r="W39" s="10" t="str">
        <f t="shared" si="5"/>
        <v/>
      </c>
      <c r="X39" s="8">
        <f t="shared" si="6"/>
        <v>12.670000000000002</v>
      </c>
      <c r="Y39" s="8">
        <f t="shared" si="7"/>
        <v>13.663333333333334</v>
      </c>
    </row>
    <row r="40" spans="1:25" ht="13.8">
      <c r="A40" s="7" t="s">
        <v>145</v>
      </c>
      <c r="B40" s="5">
        <v>44934</v>
      </c>
      <c r="C40" s="5">
        <v>44960</v>
      </c>
      <c r="D40" s="6" t="s">
        <v>181</v>
      </c>
      <c r="E40" s="7">
        <v>16.64</v>
      </c>
      <c r="F40" s="7">
        <v>466</v>
      </c>
      <c r="G40" s="7">
        <v>20</v>
      </c>
      <c r="H40" s="7">
        <v>14.5</v>
      </c>
      <c r="I40" s="7">
        <v>19.02</v>
      </c>
      <c r="J40" s="7">
        <v>17.04</v>
      </c>
      <c r="K40" s="7">
        <v>1464</v>
      </c>
      <c r="L40" s="7">
        <v>61</v>
      </c>
      <c r="M40" s="7">
        <v>14.79</v>
      </c>
      <c r="N40" s="7">
        <v>19.989999999999998</v>
      </c>
      <c r="O40" s="7">
        <f t="shared" ref="O40:P40" si="83">K40-F40</f>
        <v>998</v>
      </c>
      <c r="P40" s="7">
        <f t="shared" si="83"/>
        <v>41</v>
      </c>
      <c r="Q40" s="7">
        <f t="shared" si="1"/>
        <v>-0.39999999999999858</v>
      </c>
      <c r="R40" s="7">
        <f t="shared" ref="R40:S40" si="84">H40-M40</f>
        <v>-0.28999999999999915</v>
      </c>
      <c r="S40" s="7">
        <f t="shared" si="84"/>
        <v>-0.96999999999999886</v>
      </c>
      <c r="T40" s="8">
        <f t="shared" si="12"/>
        <v>-0.55333333333333223</v>
      </c>
      <c r="U40" s="9" t="str">
        <f t="shared" si="3"/>
        <v>1</v>
      </c>
      <c r="V40" s="10" t="str">
        <f t="shared" si="4"/>
        <v/>
      </c>
      <c r="W40" s="10" t="str">
        <f t="shared" si="5"/>
        <v/>
      </c>
      <c r="X40" s="8">
        <f t="shared" si="6"/>
        <v>16.72</v>
      </c>
      <c r="Y40" s="8">
        <f t="shared" si="7"/>
        <v>17.27333333333333</v>
      </c>
    </row>
    <row r="41" spans="1:25" ht="13.8">
      <c r="A41" s="7" t="s">
        <v>145</v>
      </c>
      <c r="B41" s="5">
        <v>44934</v>
      </c>
      <c r="C41" s="5">
        <v>44960</v>
      </c>
      <c r="D41" s="14" t="s">
        <v>182</v>
      </c>
      <c r="E41" s="7">
        <v>13.53</v>
      </c>
      <c r="F41" s="7">
        <v>714</v>
      </c>
      <c r="G41" s="7">
        <v>39</v>
      </c>
      <c r="H41" s="7">
        <v>13.5</v>
      </c>
      <c r="I41" s="7">
        <v>15.48</v>
      </c>
      <c r="J41" s="7">
        <v>14.69</v>
      </c>
      <c r="K41" s="7">
        <v>1416</v>
      </c>
      <c r="L41" s="7">
        <v>76</v>
      </c>
      <c r="M41" s="7">
        <v>14.08</v>
      </c>
      <c r="N41" s="7">
        <v>15.83</v>
      </c>
      <c r="O41" s="7">
        <f t="shared" ref="O41:P41" si="85">K41-F41</f>
        <v>702</v>
      </c>
      <c r="P41" s="7">
        <f t="shared" si="85"/>
        <v>37</v>
      </c>
      <c r="Q41" s="7">
        <f t="shared" si="1"/>
        <v>-1.1600000000000001</v>
      </c>
      <c r="R41" s="7">
        <f t="shared" ref="R41:S41" si="86">H41-M41</f>
        <v>-0.58000000000000007</v>
      </c>
      <c r="S41" s="7">
        <f t="shared" si="86"/>
        <v>-0.34999999999999964</v>
      </c>
      <c r="T41" s="8">
        <f t="shared" si="12"/>
        <v>-0.69666666666666666</v>
      </c>
      <c r="U41" s="9" t="str">
        <f t="shared" si="3"/>
        <v>1</v>
      </c>
      <c r="V41" s="10" t="str">
        <f t="shared" si="4"/>
        <v/>
      </c>
      <c r="W41" s="10" t="str">
        <f t="shared" si="5"/>
        <v/>
      </c>
      <c r="X41" s="8">
        <f t="shared" si="6"/>
        <v>14.170000000000002</v>
      </c>
      <c r="Y41" s="8">
        <f t="shared" si="7"/>
        <v>14.866666666666667</v>
      </c>
    </row>
    <row r="42" spans="1:25" ht="13.8">
      <c r="A42" s="7" t="s">
        <v>145</v>
      </c>
      <c r="B42" s="5">
        <v>44934</v>
      </c>
      <c r="C42" s="5">
        <v>44960</v>
      </c>
      <c r="D42" s="6" t="s">
        <v>183</v>
      </c>
      <c r="E42" s="7">
        <v>13.84</v>
      </c>
      <c r="F42" s="7">
        <v>924</v>
      </c>
      <c r="G42" s="7">
        <v>37</v>
      </c>
      <c r="H42" s="7">
        <v>10.8</v>
      </c>
      <c r="I42" s="7">
        <v>15.54</v>
      </c>
      <c r="J42" s="7">
        <v>13.07</v>
      </c>
      <c r="K42" s="7">
        <v>1463</v>
      </c>
      <c r="L42" s="7">
        <v>70</v>
      </c>
      <c r="M42" s="7">
        <v>11.88</v>
      </c>
      <c r="N42" s="7">
        <v>15.06</v>
      </c>
      <c r="O42" s="7">
        <f t="shared" ref="O42:P42" si="87">K42-F42</f>
        <v>539</v>
      </c>
      <c r="P42" s="7">
        <f t="shared" si="87"/>
        <v>33</v>
      </c>
      <c r="Q42" s="7">
        <f t="shared" si="1"/>
        <v>0.76999999999999957</v>
      </c>
      <c r="R42" s="7">
        <f t="shared" ref="R42:S42" si="88">H42-M42</f>
        <v>-1.08</v>
      </c>
      <c r="S42" s="7">
        <f t="shared" si="88"/>
        <v>0.47999999999999865</v>
      </c>
      <c r="T42" s="8">
        <f t="shared" si="12"/>
        <v>5.6666666666666053E-2</v>
      </c>
      <c r="U42" s="9" t="str">
        <f t="shared" si="3"/>
        <v/>
      </c>
      <c r="V42" s="10" t="str">
        <f t="shared" si="4"/>
        <v>1</v>
      </c>
      <c r="W42" s="10" t="str">
        <f t="shared" si="5"/>
        <v/>
      </c>
      <c r="X42" s="8">
        <f t="shared" si="6"/>
        <v>13.393333333333333</v>
      </c>
      <c r="Y42" s="8">
        <f t="shared" si="7"/>
        <v>13.336666666666668</v>
      </c>
    </row>
    <row r="43" spans="1:25" ht="13.8">
      <c r="A43" s="7" t="s">
        <v>145</v>
      </c>
      <c r="B43" s="5">
        <v>44934</v>
      </c>
      <c r="C43" s="5">
        <v>44960</v>
      </c>
      <c r="D43" s="6" t="s">
        <v>184</v>
      </c>
      <c r="E43" s="7">
        <v>13.69</v>
      </c>
      <c r="F43" s="7">
        <v>2143</v>
      </c>
      <c r="G43" s="7">
        <v>87</v>
      </c>
      <c r="H43" s="7">
        <v>13.47</v>
      </c>
      <c r="I43" s="7">
        <v>15</v>
      </c>
      <c r="J43" s="7">
        <v>16.47</v>
      </c>
      <c r="K43" s="7">
        <v>836</v>
      </c>
      <c r="L43" s="7">
        <v>29</v>
      </c>
      <c r="M43" s="7">
        <v>14.08</v>
      </c>
      <c r="N43" s="7">
        <v>17.41</v>
      </c>
      <c r="O43" s="7">
        <f t="shared" ref="O43:P43" si="89">K43-F43</f>
        <v>-1307</v>
      </c>
      <c r="P43" s="7">
        <f t="shared" si="89"/>
        <v>-58</v>
      </c>
      <c r="Q43" s="7">
        <f t="shared" si="1"/>
        <v>-2.7799999999999994</v>
      </c>
      <c r="R43" s="7">
        <f t="shared" ref="R43:S43" si="90">H43-M43</f>
        <v>-0.60999999999999943</v>
      </c>
      <c r="S43" s="7">
        <f t="shared" si="90"/>
        <v>-2.41</v>
      </c>
      <c r="T43" s="8">
        <f t="shared" si="12"/>
        <v>-1.9333333333333329</v>
      </c>
      <c r="U43" s="9" t="str">
        <f t="shared" si="3"/>
        <v>1</v>
      </c>
      <c r="V43" s="10" t="str">
        <f t="shared" si="4"/>
        <v/>
      </c>
      <c r="W43" s="10" t="str">
        <f t="shared" si="5"/>
        <v>1</v>
      </c>
      <c r="X43" s="8">
        <f t="shared" si="6"/>
        <v>14.053333333333333</v>
      </c>
      <c r="Y43" s="8">
        <f t="shared" si="7"/>
        <v>15.986666666666665</v>
      </c>
    </row>
    <row r="44" spans="1:25" ht="13.8">
      <c r="A44" s="7" t="s">
        <v>145</v>
      </c>
      <c r="B44" s="5">
        <v>44934</v>
      </c>
      <c r="C44" s="5">
        <v>44960</v>
      </c>
      <c r="D44" s="6" t="s">
        <v>185</v>
      </c>
      <c r="E44" s="7">
        <v>17.18</v>
      </c>
      <c r="F44" s="7">
        <v>1036</v>
      </c>
      <c r="G44" s="7">
        <v>48</v>
      </c>
      <c r="H44" s="7">
        <v>16.510000000000002</v>
      </c>
      <c r="I44" s="7">
        <v>19.190000000000001</v>
      </c>
      <c r="J44" s="7">
        <v>14.29</v>
      </c>
      <c r="K44" s="7">
        <v>1319</v>
      </c>
      <c r="L44" s="7">
        <v>74</v>
      </c>
      <c r="M44" s="7">
        <v>14.15</v>
      </c>
      <c r="N44" s="7">
        <v>15.79</v>
      </c>
      <c r="O44" s="7">
        <f t="shared" ref="O44:P44" si="91">K44-F44</f>
        <v>283</v>
      </c>
      <c r="P44" s="7">
        <f t="shared" si="91"/>
        <v>26</v>
      </c>
      <c r="Q44" s="7">
        <f t="shared" si="1"/>
        <v>2.8900000000000006</v>
      </c>
      <c r="R44" s="7">
        <f t="shared" ref="R44:S44" si="92">H44-M44</f>
        <v>2.3600000000000012</v>
      </c>
      <c r="S44" s="7">
        <f t="shared" si="92"/>
        <v>3.4000000000000021</v>
      </c>
      <c r="T44" s="8">
        <f t="shared" si="12"/>
        <v>2.8833333333333346</v>
      </c>
      <c r="U44" s="9" t="str">
        <f t="shared" si="3"/>
        <v/>
      </c>
      <c r="V44" s="10" t="str">
        <f t="shared" si="4"/>
        <v>1</v>
      </c>
      <c r="W44" s="10" t="str">
        <f t="shared" si="5"/>
        <v>1</v>
      </c>
      <c r="X44" s="8">
        <f t="shared" si="6"/>
        <v>17.626666666666665</v>
      </c>
      <c r="Y44" s="8">
        <f t="shared" si="7"/>
        <v>14.743333333333332</v>
      </c>
    </row>
    <row r="45" spans="1:25" ht="13.8">
      <c r="A45" s="20" t="s">
        <v>145</v>
      </c>
      <c r="B45" s="11">
        <v>45221</v>
      </c>
      <c r="C45" s="11">
        <v>45249</v>
      </c>
      <c r="D45" s="6" t="s">
        <v>186</v>
      </c>
      <c r="E45" s="7">
        <v>14.33</v>
      </c>
      <c r="F45" s="7">
        <v>4908</v>
      </c>
      <c r="G45" s="7">
        <v>253</v>
      </c>
      <c r="H45" s="7">
        <v>14.63</v>
      </c>
      <c r="I45" s="7">
        <v>17.84</v>
      </c>
      <c r="J45" s="7">
        <v>15.55</v>
      </c>
      <c r="K45" s="7">
        <v>4781</v>
      </c>
      <c r="L45" s="7">
        <v>216</v>
      </c>
      <c r="M45" s="7">
        <v>14.67</v>
      </c>
      <c r="N45" s="7">
        <v>17.63</v>
      </c>
      <c r="O45" s="7">
        <f t="shared" ref="O45:P45" si="93">K45-F45</f>
        <v>-127</v>
      </c>
      <c r="P45" s="7">
        <f t="shared" si="93"/>
        <v>-37</v>
      </c>
      <c r="Q45" s="7">
        <f t="shared" si="1"/>
        <v>-1.2200000000000006</v>
      </c>
      <c r="R45" s="7">
        <f t="shared" ref="R45:S45" si="94">H45-M45</f>
        <v>-3.9999999999999147E-2</v>
      </c>
      <c r="S45" s="7">
        <f t="shared" si="94"/>
        <v>0.21000000000000085</v>
      </c>
      <c r="T45" s="8">
        <f t="shared" si="12"/>
        <v>-0.34999999999999964</v>
      </c>
      <c r="U45" s="9" t="str">
        <f t="shared" si="3"/>
        <v>1</v>
      </c>
      <c r="V45" s="10" t="str">
        <f t="shared" si="4"/>
        <v/>
      </c>
      <c r="W45" s="10" t="str">
        <f t="shared" si="5"/>
        <v/>
      </c>
      <c r="X45" s="8">
        <f t="shared" si="6"/>
        <v>15.6</v>
      </c>
      <c r="Y45" s="8">
        <f t="shared" si="7"/>
        <v>15.949999999999998</v>
      </c>
    </row>
    <row r="46" spans="1:25" ht="13.8">
      <c r="A46" s="7" t="s">
        <v>145</v>
      </c>
      <c r="B46" s="11">
        <v>45221</v>
      </c>
      <c r="C46" s="11">
        <v>45249</v>
      </c>
      <c r="D46" s="6" t="s">
        <v>187</v>
      </c>
      <c r="E46" s="7">
        <v>14.33</v>
      </c>
      <c r="F46" s="7">
        <v>1440</v>
      </c>
      <c r="G46" s="7">
        <v>85</v>
      </c>
      <c r="H46" s="7">
        <v>16.22</v>
      </c>
      <c r="I46" s="7">
        <v>18.170000000000002</v>
      </c>
      <c r="J46" s="7">
        <v>16.62</v>
      </c>
      <c r="K46" s="7">
        <v>2471</v>
      </c>
      <c r="L46" s="7">
        <v>113</v>
      </c>
      <c r="M46" s="7">
        <v>16.21</v>
      </c>
      <c r="N46" s="7">
        <v>18.760000000000002</v>
      </c>
      <c r="O46" s="7">
        <f t="shared" ref="O46:P46" si="95">K46-F46</f>
        <v>1031</v>
      </c>
      <c r="P46" s="7">
        <f t="shared" si="95"/>
        <v>28</v>
      </c>
      <c r="Q46" s="7">
        <f t="shared" si="1"/>
        <v>-2.2900000000000009</v>
      </c>
      <c r="R46" s="7">
        <f t="shared" ref="R46:S46" si="96">H46-M46</f>
        <v>9.9999999999980105E-3</v>
      </c>
      <c r="S46" s="7">
        <f t="shared" si="96"/>
        <v>-0.58999999999999986</v>
      </c>
      <c r="T46" s="8">
        <f t="shared" si="12"/>
        <v>-0.95666666666666755</v>
      </c>
      <c r="U46" s="9" t="str">
        <f t="shared" si="3"/>
        <v>1</v>
      </c>
      <c r="V46" s="10" t="str">
        <f t="shared" si="4"/>
        <v/>
      </c>
      <c r="W46" s="10" t="str">
        <f t="shared" si="5"/>
        <v/>
      </c>
      <c r="X46" s="8">
        <f t="shared" si="6"/>
        <v>16.239999999999998</v>
      </c>
      <c r="Y46" s="8">
        <f t="shared" si="7"/>
        <v>17.196666666666669</v>
      </c>
    </row>
    <row r="47" spans="1:25" ht="13.8">
      <c r="A47" s="7" t="s">
        <v>145</v>
      </c>
      <c r="B47" s="11">
        <v>45221</v>
      </c>
      <c r="C47" s="11">
        <v>45249</v>
      </c>
      <c r="D47" s="6" t="s">
        <v>188</v>
      </c>
      <c r="E47" s="7">
        <v>18.52</v>
      </c>
      <c r="F47" s="7">
        <v>850</v>
      </c>
      <c r="G47" s="7">
        <v>31</v>
      </c>
      <c r="H47" s="7">
        <v>15.17</v>
      </c>
      <c r="I47" s="7">
        <v>19.91</v>
      </c>
      <c r="J47" s="7">
        <v>17.010000000000002</v>
      </c>
      <c r="K47" s="7">
        <v>1591</v>
      </c>
      <c r="L47" s="7">
        <v>65</v>
      </c>
      <c r="M47" s="7">
        <v>14.9</v>
      </c>
      <c r="N47" s="7">
        <v>18.09</v>
      </c>
      <c r="O47" s="7">
        <f t="shared" ref="O47:P47" si="97">K47-F47</f>
        <v>741</v>
      </c>
      <c r="P47" s="7">
        <f t="shared" si="97"/>
        <v>34</v>
      </c>
      <c r="Q47" s="7">
        <f t="shared" si="1"/>
        <v>1.509999999999998</v>
      </c>
      <c r="R47" s="7">
        <f t="shared" ref="R47:S47" si="98">H47-M47</f>
        <v>0.26999999999999957</v>
      </c>
      <c r="S47" s="7">
        <f t="shared" si="98"/>
        <v>1.8200000000000003</v>
      </c>
      <c r="T47" s="8">
        <f t="shared" si="12"/>
        <v>1.1999999999999993</v>
      </c>
      <c r="U47" s="9" t="str">
        <f t="shared" si="3"/>
        <v/>
      </c>
      <c r="V47" s="10" t="str">
        <f t="shared" si="4"/>
        <v>1</v>
      </c>
      <c r="W47" s="10" t="str">
        <f t="shared" si="5"/>
        <v>1</v>
      </c>
      <c r="X47" s="8">
        <f t="shared" si="6"/>
        <v>17.866666666666664</v>
      </c>
      <c r="Y47" s="8">
        <f t="shared" si="7"/>
        <v>16.666666666666668</v>
      </c>
    </row>
    <row r="48" spans="1:25" ht="13.8">
      <c r="A48" s="7" t="s">
        <v>145</v>
      </c>
      <c r="B48" s="11">
        <v>45221</v>
      </c>
      <c r="C48" s="11">
        <v>45249</v>
      </c>
      <c r="D48" s="6" t="s">
        <v>189</v>
      </c>
      <c r="E48" s="7">
        <v>15.32</v>
      </c>
      <c r="F48" s="7">
        <v>1214</v>
      </c>
      <c r="G48" s="7">
        <v>74</v>
      </c>
      <c r="H48" s="7">
        <v>14.93</v>
      </c>
      <c r="I48" s="7">
        <v>16.63</v>
      </c>
      <c r="J48" s="7">
        <v>15.09</v>
      </c>
      <c r="K48" s="7">
        <v>2406</v>
      </c>
      <c r="L48" s="7">
        <v>137</v>
      </c>
      <c r="M48" s="7">
        <v>14.48</v>
      </c>
      <c r="N48" s="7">
        <v>16.48</v>
      </c>
      <c r="O48" s="7">
        <f t="shared" ref="O48:P48" si="99">K48-F48</f>
        <v>1192</v>
      </c>
      <c r="P48" s="7">
        <f t="shared" si="99"/>
        <v>63</v>
      </c>
      <c r="Q48" s="7">
        <f t="shared" si="1"/>
        <v>0.23000000000000043</v>
      </c>
      <c r="R48" s="7">
        <f t="shared" ref="R48:S48" si="100">H48-M48</f>
        <v>0.44999999999999929</v>
      </c>
      <c r="S48" s="7">
        <f t="shared" si="100"/>
        <v>0.14999999999999858</v>
      </c>
      <c r="T48" s="8">
        <f t="shared" si="12"/>
        <v>0.27666666666666612</v>
      </c>
      <c r="U48" s="9" t="str">
        <f t="shared" si="3"/>
        <v/>
      </c>
      <c r="V48" s="10" t="str">
        <f t="shared" si="4"/>
        <v>1</v>
      </c>
      <c r="W48" s="10" t="str">
        <f t="shared" si="5"/>
        <v/>
      </c>
      <c r="X48" s="8">
        <f t="shared" si="6"/>
        <v>15.626666666666665</v>
      </c>
      <c r="Y48" s="8">
        <f t="shared" si="7"/>
        <v>15.35</v>
      </c>
    </row>
    <row r="49" spans="1:25" ht="13.8">
      <c r="A49" s="7" t="s">
        <v>145</v>
      </c>
      <c r="B49" s="11">
        <v>45221</v>
      </c>
      <c r="C49" s="11">
        <v>45249</v>
      </c>
      <c r="D49" s="6" t="s">
        <v>190</v>
      </c>
      <c r="E49" s="7">
        <v>15.1</v>
      </c>
      <c r="F49" s="7">
        <v>8521</v>
      </c>
      <c r="G49" s="7">
        <v>404</v>
      </c>
      <c r="H49" s="7">
        <v>14.54</v>
      </c>
      <c r="I49" s="7">
        <v>16.82</v>
      </c>
      <c r="J49" s="7">
        <v>15.32</v>
      </c>
      <c r="K49" s="7">
        <v>9246</v>
      </c>
      <c r="L49" s="7">
        <v>434</v>
      </c>
      <c r="M49" s="7">
        <v>14.72</v>
      </c>
      <c r="N49" s="7">
        <v>22.9</v>
      </c>
      <c r="O49" s="7">
        <f t="shared" ref="O49:P49" si="101">K49-F49</f>
        <v>725</v>
      </c>
      <c r="P49" s="7">
        <f t="shared" si="101"/>
        <v>30</v>
      </c>
      <c r="Q49" s="7">
        <f t="shared" si="1"/>
        <v>-0.22000000000000064</v>
      </c>
      <c r="R49" s="7">
        <f t="shared" ref="R49:S49" si="102">H49-M49</f>
        <v>-0.18000000000000149</v>
      </c>
      <c r="S49" s="7">
        <f t="shared" si="102"/>
        <v>-6.0799999999999983</v>
      </c>
      <c r="T49" s="8">
        <f t="shared" si="12"/>
        <v>-2.16</v>
      </c>
      <c r="U49" s="9" t="str">
        <f t="shared" si="3"/>
        <v>1</v>
      </c>
      <c r="V49" s="10" t="str">
        <f t="shared" si="4"/>
        <v/>
      </c>
      <c r="W49" s="10" t="str">
        <f t="shared" si="5"/>
        <v>1</v>
      </c>
      <c r="X49" s="8">
        <f t="shared" si="6"/>
        <v>15.486666666666666</v>
      </c>
      <c r="Y49" s="8">
        <f t="shared" si="7"/>
        <v>17.646666666666665</v>
      </c>
    </row>
    <row r="50" spans="1:25" ht="13.8">
      <c r="A50" s="7" t="s">
        <v>145</v>
      </c>
      <c r="B50" s="11">
        <v>45221</v>
      </c>
      <c r="C50" s="11">
        <v>45249</v>
      </c>
      <c r="D50" s="6" t="s">
        <v>191</v>
      </c>
      <c r="E50" s="7">
        <v>15.92</v>
      </c>
      <c r="F50" s="7">
        <v>1997</v>
      </c>
      <c r="G50" s="7">
        <v>106</v>
      </c>
      <c r="H50" s="7">
        <v>15.6</v>
      </c>
      <c r="I50" s="7">
        <v>18.55</v>
      </c>
      <c r="J50" s="7">
        <v>16.21</v>
      </c>
      <c r="K50" s="7">
        <v>3024</v>
      </c>
      <c r="L50" s="7">
        <v>161</v>
      </c>
      <c r="M50" s="7">
        <v>16.420000000000002</v>
      </c>
      <c r="N50" s="7">
        <v>17.829999999999998</v>
      </c>
      <c r="O50" s="7">
        <f t="shared" ref="O50:P50" si="103">K50-F50</f>
        <v>1027</v>
      </c>
      <c r="P50" s="7">
        <f t="shared" si="103"/>
        <v>55</v>
      </c>
      <c r="Q50" s="7">
        <f t="shared" si="1"/>
        <v>-0.29000000000000092</v>
      </c>
      <c r="R50" s="7">
        <f t="shared" ref="R50:S50" si="104">H50-M50</f>
        <v>-0.82000000000000206</v>
      </c>
      <c r="S50" s="7">
        <f t="shared" si="104"/>
        <v>0.72000000000000242</v>
      </c>
      <c r="T50" s="8">
        <f t="shared" si="12"/>
        <v>-0.1300000000000002</v>
      </c>
      <c r="U50" s="9" t="str">
        <f t="shared" si="3"/>
        <v>1</v>
      </c>
      <c r="V50" s="10" t="str">
        <f t="shared" si="4"/>
        <v/>
      </c>
      <c r="W50" s="10" t="str">
        <f t="shared" si="5"/>
        <v/>
      </c>
      <c r="X50" s="8">
        <f t="shared" si="6"/>
        <v>16.690000000000001</v>
      </c>
      <c r="Y50" s="8">
        <f t="shared" si="7"/>
        <v>16.82</v>
      </c>
    </row>
    <row r="51" spans="1:25" ht="13.8">
      <c r="A51" s="7" t="s">
        <v>145</v>
      </c>
      <c r="B51" s="11">
        <v>45221</v>
      </c>
      <c r="C51" s="11">
        <v>45249</v>
      </c>
      <c r="D51" s="12" t="s">
        <v>192</v>
      </c>
      <c r="E51" s="7">
        <v>12.55</v>
      </c>
      <c r="F51" s="7">
        <v>2955</v>
      </c>
      <c r="G51" s="7">
        <v>164</v>
      </c>
      <c r="H51" s="7">
        <v>12.73</v>
      </c>
      <c r="I51" s="7">
        <v>16.13</v>
      </c>
      <c r="J51" s="7">
        <v>12.84</v>
      </c>
      <c r="K51" s="7">
        <v>3591</v>
      </c>
      <c r="L51" s="7">
        <v>197</v>
      </c>
      <c r="M51" s="7">
        <v>12.96</v>
      </c>
      <c r="N51" s="7">
        <v>16.38</v>
      </c>
      <c r="O51" s="7">
        <f t="shared" ref="O51:P51" si="105">K51-F51</f>
        <v>636</v>
      </c>
      <c r="P51" s="7">
        <f t="shared" si="105"/>
        <v>33</v>
      </c>
      <c r="Q51" s="7">
        <f t="shared" si="1"/>
        <v>-0.28999999999999915</v>
      </c>
      <c r="R51" s="7">
        <f t="shared" ref="R51:S51" si="106">H51-M51</f>
        <v>-0.23000000000000043</v>
      </c>
      <c r="S51" s="7">
        <f t="shared" si="106"/>
        <v>-0.25</v>
      </c>
      <c r="T51" s="8">
        <f t="shared" si="12"/>
        <v>-0.25666666666666654</v>
      </c>
      <c r="U51" s="9" t="str">
        <f t="shared" si="3"/>
        <v>1</v>
      </c>
      <c r="V51" s="10" t="str">
        <f t="shared" si="4"/>
        <v/>
      </c>
      <c r="W51" s="10" t="str">
        <f t="shared" si="5"/>
        <v/>
      </c>
      <c r="X51" s="8">
        <f t="shared" si="6"/>
        <v>13.803333333333333</v>
      </c>
      <c r="Y51" s="8">
        <f t="shared" si="7"/>
        <v>14.06</v>
      </c>
    </row>
    <row r="52" spans="1:25" ht="13.8">
      <c r="A52" s="7" t="s">
        <v>145</v>
      </c>
      <c r="B52" s="11">
        <v>45221</v>
      </c>
      <c r="C52" s="11">
        <v>45249</v>
      </c>
      <c r="D52" s="6" t="s">
        <v>193</v>
      </c>
      <c r="E52" s="7">
        <v>13.59</v>
      </c>
      <c r="F52" s="7">
        <v>889</v>
      </c>
      <c r="G52" s="7">
        <v>57</v>
      </c>
      <c r="H52" s="7">
        <v>14.49</v>
      </c>
      <c r="I52" s="7">
        <v>24.31</v>
      </c>
      <c r="J52" s="7">
        <v>13.93</v>
      </c>
      <c r="K52" s="7">
        <v>1364</v>
      </c>
      <c r="L52" s="7">
        <v>91</v>
      </c>
      <c r="M52" s="7">
        <v>14.66</v>
      </c>
      <c r="N52" s="7">
        <v>28.5</v>
      </c>
      <c r="O52" s="7">
        <f t="shared" ref="O52:P52" si="107">K52-F52</f>
        <v>475</v>
      </c>
      <c r="P52" s="7">
        <f t="shared" si="107"/>
        <v>34</v>
      </c>
      <c r="Q52" s="7">
        <f t="shared" si="1"/>
        <v>-0.33999999999999986</v>
      </c>
      <c r="R52" s="7">
        <f t="shared" ref="R52:S52" si="108">H52-M52</f>
        <v>-0.16999999999999993</v>
      </c>
      <c r="S52" s="7">
        <f t="shared" si="108"/>
        <v>-4.1900000000000013</v>
      </c>
      <c r="T52" s="8">
        <f t="shared" si="12"/>
        <v>-1.5666666666666671</v>
      </c>
      <c r="U52" s="9" t="str">
        <f t="shared" si="3"/>
        <v>1</v>
      </c>
      <c r="V52" s="10" t="str">
        <f t="shared" si="4"/>
        <v/>
      </c>
      <c r="W52" s="10" t="str">
        <f t="shared" si="5"/>
        <v>1</v>
      </c>
      <c r="X52" s="8">
        <f t="shared" si="6"/>
        <v>17.463333333333335</v>
      </c>
      <c r="Y52" s="8">
        <f t="shared" si="7"/>
        <v>19.03</v>
      </c>
    </row>
    <row r="53" spans="1:25" ht="13.8">
      <c r="A53" s="7" t="s">
        <v>145</v>
      </c>
      <c r="B53" s="11">
        <v>45221</v>
      </c>
      <c r="C53" s="11">
        <v>45249</v>
      </c>
      <c r="D53" s="6" t="s">
        <v>194</v>
      </c>
      <c r="E53" s="7">
        <v>14.65</v>
      </c>
      <c r="F53" s="7">
        <v>1078</v>
      </c>
      <c r="G53" s="7">
        <v>49</v>
      </c>
      <c r="H53" s="7">
        <v>13.66</v>
      </c>
      <c r="I53" s="7">
        <v>15.93</v>
      </c>
      <c r="J53" s="7">
        <v>14.47</v>
      </c>
      <c r="K53" s="7">
        <v>1607</v>
      </c>
      <c r="L53" s="7">
        <v>76</v>
      </c>
      <c r="M53" s="7">
        <v>13.9</v>
      </c>
      <c r="N53" s="7">
        <v>15.94</v>
      </c>
      <c r="O53" s="7">
        <f t="shared" ref="O53:P53" si="109">K53-F53</f>
        <v>529</v>
      </c>
      <c r="P53" s="7">
        <f t="shared" si="109"/>
        <v>27</v>
      </c>
      <c r="Q53" s="7">
        <f t="shared" si="1"/>
        <v>0.17999999999999972</v>
      </c>
      <c r="R53" s="7">
        <f t="shared" ref="R53:S53" si="110">H53-M53</f>
        <v>-0.24000000000000021</v>
      </c>
      <c r="S53" s="7">
        <f t="shared" si="110"/>
        <v>-9.9999999999997868E-3</v>
      </c>
      <c r="T53" s="8">
        <f t="shared" si="12"/>
        <v>-2.3333333333333428E-2</v>
      </c>
      <c r="U53" s="9" t="str">
        <f t="shared" si="3"/>
        <v>1</v>
      </c>
      <c r="V53" s="10" t="str">
        <f t="shared" si="4"/>
        <v/>
      </c>
      <c r="W53" s="10" t="str">
        <f t="shared" si="5"/>
        <v/>
      </c>
      <c r="X53" s="8">
        <f t="shared" si="6"/>
        <v>14.746666666666668</v>
      </c>
      <c r="Y53" s="8">
        <f t="shared" si="7"/>
        <v>14.770000000000001</v>
      </c>
    </row>
    <row r="54" spans="1:25" ht="13.8">
      <c r="A54" s="7" t="s">
        <v>145</v>
      </c>
      <c r="B54" s="11">
        <v>45221</v>
      </c>
      <c r="C54" s="11">
        <v>45249</v>
      </c>
      <c r="D54" s="6" t="s">
        <v>195</v>
      </c>
      <c r="E54" s="7">
        <v>13.38</v>
      </c>
      <c r="F54" s="7">
        <v>598</v>
      </c>
      <c r="G54" s="7">
        <v>38</v>
      </c>
      <c r="H54" s="7">
        <v>13.03</v>
      </c>
      <c r="I54" s="7">
        <v>14.98</v>
      </c>
      <c r="J54" s="7">
        <v>13.51</v>
      </c>
      <c r="K54" s="7">
        <v>1040</v>
      </c>
      <c r="L54" s="7">
        <v>59</v>
      </c>
      <c r="M54" s="7">
        <v>13.22</v>
      </c>
      <c r="N54" s="7">
        <v>14.63</v>
      </c>
      <c r="O54" s="7">
        <f t="shared" ref="O54:P54" si="111">K54-F54</f>
        <v>442</v>
      </c>
      <c r="P54" s="7">
        <f t="shared" si="111"/>
        <v>21</v>
      </c>
      <c r="Q54" s="7">
        <f t="shared" si="1"/>
        <v>-0.12999999999999901</v>
      </c>
      <c r="R54" s="7">
        <f t="shared" ref="R54:S54" si="112">H54-M54</f>
        <v>-0.19000000000000128</v>
      </c>
      <c r="S54" s="7">
        <f t="shared" si="112"/>
        <v>0.34999999999999964</v>
      </c>
      <c r="T54" s="8">
        <f t="shared" si="12"/>
        <v>9.9999999999997868E-3</v>
      </c>
      <c r="U54" s="9" t="str">
        <f t="shared" si="3"/>
        <v/>
      </c>
      <c r="V54" s="10" t="str">
        <f t="shared" si="4"/>
        <v>1</v>
      </c>
      <c r="W54" s="10" t="str">
        <f t="shared" si="5"/>
        <v/>
      </c>
      <c r="X54" s="8">
        <f t="shared" si="6"/>
        <v>13.796666666666667</v>
      </c>
      <c r="Y54" s="8">
        <f t="shared" si="7"/>
        <v>13.786666666666667</v>
      </c>
    </row>
    <row r="55" spans="1:25" ht="13.8">
      <c r="A55" s="7" t="s">
        <v>145</v>
      </c>
      <c r="B55" s="11">
        <v>45221</v>
      </c>
      <c r="C55" s="11">
        <v>45249</v>
      </c>
      <c r="D55" s="6" t="s">
        <v>196</v>
      </c>
      <c r="E55" s="7">
        <v>12.73</v>
      </c>
      <c r="F55" s="7">
        <v>3757</v>
      </c>
      <c r="G55" s="7">
        <v>209</v>
      </c>
      <c r="H55" s="7">
        <v>14.03</v>
      </c>
      <c r="I55" s="7">
        <v>15.43</v>
      </c>
      <c r="J55" s="7">
        <v>12.58</v>
      </c>
      <c r="K55" s="7">
        <v>4495</v>
      </c>
      <c r="L55" s="7">
        <v>248</v>
      </c>
      <c r="M55" s="7">
        <v>13.75</v>
      </c>
      <c r="N55" s="7">
        <v>15.68</v>
      </c>
      <c r="O55" s="7">
        <f t="shared" ref="O55:P55" si="113">K55-F55</f>
        <v>738</v>
      </c>
      <c r="P55" s="7">
        <f t="shared" si="113"/>
        <v>39</v>
      </c>
      <c r="Q55" s="7">
        <f t="shared" si="1"/>
        <v>0.15000000000000036</v>
      </c>
      <c r="R55" s="7">
        <f t="shared" ref="R55:S55" si="114">H55-M55</f>
        <v>0.27999999999999936</v>
      </c>
      <c r="S55" s="7">
        <f t="shared" si="114"/>
        <v>-0.25</v>
      </c>
      <c r="T55" s="8">
        <f t="shared" si="12"/>
        <v>5.9999999999999908E-2</v>
      </c>
      <c r="U55" s="9" t="str">
        <f t="shared" si="3"/>
        <v/>
      </c>
      <c r="V55" s="10" t="str">
        <f t="shared" si="4"/>
        <v>1</v>
      </c>
      <c r="W55" s="10" t="str">
        <f t="shared" si="5"/>
        <v/>
      </c>
      <c r="X55" s="8">
        <f t="shared" si="6"/>
        <v>14.063333333333333</v>
      </c>
      <c r="Y55" s="8">
        <f t="shared" si="7"/>
        <v>14.003333333333332</v>
      </c>
    </row>
    <row r="56" spans="1:25" ht="13.8">
      <c r="A56" s="7" t="s">
        <v>145</v>
      </c>
      <c r="B56" s="11">
        <v>45221</v>
      </c>
      <c r="C56" s="11">
        <v>45249</v>
      </c>
      <c r="D56" s="6" t="s">
        <v>197</v>
      </c>
      <c r="E56" s="7">
        <v>15.5</v>
      </c>
      <c r="F56" s="7">
        <v>4211</v>
      </c>
      <c r="G56" s="7">
        <v>196</v>
      </c>
      <c r="H56" s="7">
        <v>14.67</v>
      </c>
      <c r="I56" s="7">
        <v>66.83</v>
      </c>
      <c r="J56" s="7">
        <v>16.45</v>
      </c>
      <c r="K56" s="7">
        <v>4963</v>
      </c>
      <c r="L56" s="7">
        <v>229</v>
      </c>
      <c r="M56" s="7">
        <v>15.76</v>
      </c>
      <c r="N56" s="7">
        <v>75.989999999999995</v>
      </c>
      <c r="O56" s="7">
        <f t="shared" ref="O56:P56" si="115">K56-F56</f>
        <v>752</v>
      </c>
      <c r="P56" s="7">
        <f t="shared" si="115"/>
        <v>33</v>
      </c>
      <c r="Q56" s="7">
        <f t="shared" si="1"/>
        <v>-0.94999999999999929</v>
      </c>
      <c r="R56" s="7">
        <f t="shared" ref="R56:S56" si="116">H56-M56</f>
        <v>-1.0899999999999999</v>
      </c>
      <c r="S56" s="7">
        <f t="shared" si="116"/>
        <v>-9.1599999999999966</v>
      </c>
      <c r="T56" s="8">
        <f t="shared" si="12"/>
        <v>-3.7333333333333321</v>
      </c>
      <c r="U56" s="9" t="str">
        <f t="shared" si="3"/>
        <v>1</v>
      </c>
      <c r="V56" s="10" t="str">
        <f t="shared" si="4"/>
        <v/>
      </c>
      <c r="W56" s="10" t="str">
        <f t="shared" si="5"/>
        <v>1</v>
      </c>
      <c r="X56" s="8">
        <f t="shared" si="6"/>
        <v>32.333333333333336</v>
      </c>
      <c r="Y56" s="8">
        <f t="shared" si="7"/>
        <v>36.066666666666663</v>
      </c>
    </row>
    <row r="57" spans="1:25" ht="13.8">
      <c r="A57" s="7" t="s">
        <v>145</v>
      </c>
      <c r="B57" s="11">
        <v>45221</v>
      </c>
      <c r="C57" s="11">
        <v>45249</v>
      </c>
      <c r="D57" s="6" t="s">
        <v>198</v>
      </c>
      <c r="E57" s="7">
        <v>12.83</v>
      </c>
      <c r="F57" s="7">
        <v>1594</v>
      </c>
      <c r="G57" s="7">
        <v>88</v>
      </c>
      <c r="H57" s="7">
        <v>12.59</v>
      </c>
      <c r="I57" s="7">
        <v>14.2</v>
      </c>
      <c r="J57" s="7">
        <v>12.92</v>
      </c>
      <c r="K57" s="7">
        <v>1852</v>
      </c>
      <c r="L57" s="7">
        <v>99</v>
      </c>
      <c r="M57" s="7">
        <v>12.32</v>
      </c>
      <c r="N57" s="7">
        <v>14.13</v>
      </c>
      <c r="O57" s="7">
        <f t="shared" ref="O57:P57" si="117">K57-F57</f>
        <v>258</v>
      </c>
      <c r="P57" s="7">
        <f t="shared" si="117"/>
        <v>11</v>
      </c>
      <c r="Q57" s="7">
        <f t="shared" si="1"/>
        <v>-8.9999999999999858E-2</v>
      </c>
      <c r="R57" s="7">
        <f t="shared" ref="R57:S57" si="118">H57-M57</f>
        <v>0.26999999999999957</v>
      </c>
      <c r="S57" s="7">
        <f t="shared" si="118"/>
        <v>6.9999999999998508E-2</v>
      </c>
      <c r="T57" s="8">
        <f t="shared" si="12"/>
        <v>8.3333333333332746E-2</v>
      </c>
      <c r="U57" s="9" t="str">
        <f t="shared" si="3"/>
        <v/>
      </c>
      <c r="V57" s="10" t="str">
        <f t="shared" si="4"/>
        <v>1</v>
      </c>
      <c r="W57" s="10" t="str">
        <f t="shared" si="5"/>
        <v/>
      </c>
      <c r="X57" s="8">
        <f t="shared" si="6"/>
        <v>13.206666666666669</v>
      </c>
      <c r="Y57" s="8">
        <f t="shared" si="7"/>
        <v>13.123333333333335</v>
      </c>
    </row>
    <row r="58" spans="1:25" ht="13.8">
      <c r="A58" s="20" t="s">
        <v>145</v>
      </c>
      <c r="B58" s="5">
        <v>45298</v>
      </c>
      <c r="C58" s="5">
        <v>45324</v>
      </c>
      <c r="D58" s="6" t="s">
        <v>199</v>
      </c>
      <c r="E58" s="7">
        <v>13.24</v>
      </c>
      <c r="F58" s="7">
        <v>2043</v>
      </c>
      <c r="G58" s="7">
        <v>101</v>
      </c>
      <c r="H58" s="7">
        <v>12.78</v>
      </c>
      <c r="I58" s="7">
        <v>16.64</v>
      </c>
      <c r="J58" s="7">
        <v>14.26</v>
      </c>
      <c r="K58" s="7">
        <v>4507</v>
      </c>
      <c r="L58" s="7">
        <v>212</v>
      </c>
      <c r="M58" s="7">
        <v>13.99</v>
      </c>
      <c r="N58" s="7">
        <v>17.690000000000001</v>
      </c>
      <c r="O58" s="7">
        <f t="shared" ref="O58:P58" si="119">K58-F58</f>
        <v>2464</v>
      </c>
      <c r="P58" s="7">
        <f t="shared" si="119"/>
        <v>111</v>
      </c>
      <c r="Q58" s="7">
        <f t="shared" si="1"/>
        <v>-1.0199999999999996</v>
      </c>
      <c r="R58" s="7">
        <f t="shared" ref="R58:S58" si="120">H58-M58</f>
        <v>-1.2100000000000009</v>
      </c>
      <c r="S58" s="7">
        <f t="shared" si="120"/>
        <v>-1.0500000000000007</v>
      </c>
      <c r="T58" s="8">
        <f t="shared" si="12"/>
        <v>-1.0933333333333337</v>
      </c>
      <c r="U58" s="9" t="str">
        <f t="shared" si="3"/>
        <v>1</v>
      </c>
      <c r="V58" s="10" t="str">
        <f t="shared" si="4"/>
        <v/>
      </c>
      <c r="W58" s="10" t="str">
        <f t="shared" si="5"/>
        <v>1</v>
      </c>
      <c r="X58" s="8">
        <f t="shared" si="6"/>
        <v>14.219999999999999</v>
      </c>
      <c r="Y58" s="8">
        <f t="shared" si="7"/>
        <v>15.313333333333333</v>
      </c>
    </row>
    <row r="59" spans="1:25" ht="13.8">
      <c r="A59" s="7" t="s">
        <v>145</v>
      </c>
      <c r="B59" s="5">
        <v>45298</v>
      </c>
      <c r="C59" s="5">
        <v>45324</v>
      </c>
      <c r="D59" s="6" t="s">
        <v>200</v>
      </c>
      <c r="E59" s="7">
        <v>14.81</v>
      </c>
      <c r="F59" s="7">
        <v>6515</v>
      </c>
      <c r="G59" s="7">
        <v>308</v>
      </c>
      <c r="H59" s="7">
        <v>14.23</v>
      </c>
      <c r="I59" s="7">
        <v>16.77</v>
      </c>
      <c r="J59" s="7">
        <v>15.09</v>
      </c>
      <c r="K59" s="7">
        <v>7293</v>
      </c>
      <c r="L59" s="7">
        <v>363</v>
      </c>
      <c r="M59" s="7">
        <v>14.97</v>
      </c>
      <c r="N59" s="7">
        <v>16.93</v>
      </c>
      <c r="O59" s="7">
        <f t="shared" ref="O59:P59" si="121">K59-F59</f>
        <v>778</v>
      </c>
      <c r="P59" s="7">
        <f t="shared" si="121"/>
        <v>55</v>
      </c>
      <c r="Q59" s="7">
        <f t="shared" si="1"/>
        <v>-0.27999999999999936</v>
      </c>
      <c r="R59" s="7">
        <f t="shared" ref="R59:S59" si="122">H59-M59</f>
        <v>-0.74000000000000021</v>
      </c>
      <c r="S59" s="7">
        <f t="shared" si="122"/>
        <v>-0.16000000000000014</v>
      </c>
      <c r="T59" s="8">
        <f t="shared" si="12"/>
        <v>-0.39333333333333326</v>
      </c>
      <c r="U59" s="9" t="str">
        <f t="shared" si="3"/>
        <v>1</v>
      </c>
      <c r="V59" s="10" t="str">
        <f t="shared" si="4"/>
        <v/>
      </c>
      <c r="W59" s="10" t="str">
        <f t="shared" si="5"/>
        <v/>
      </c>
      <c r="X59" s="8">
        <f t="shared" si="6"/>
        <v>15.270000000000001</v>
      </c>
      <c r="Y59" s="8">
        <f t="shared" si="7"/>
        <v>15.663333333333334</v>
      </c>
    </row>
    <row r="60" spans="1:25" ht="13.8">
      <c r="A60" s="7" t="s">
        <v>145</v>
      </c>
      <c r="B60" s="5">
        <v>45298</v>
      </c>
      <c r="C60" s="5">
        <v>45324</v>
      </c>
      <c r="D60" s="6" t="s">
        <v>201</v>
      </c>
      <c r="E60" s="7">
        <v>14.74</v>
      </c>
      <c r="F60" s="7">
        <v>2007</v>
      </c>
      <c r="G60" s="7">
        <v>101</v>
      </c>
      <c r="H60" s="7">
        <v>15.31</v>
      </c>
      <c r="I60" s="7">
        <v>17.23</v>
      </c>
      <c r="J60" s="7">
        <v>16.239999999999998</v>
      </c>
      <c r="K60" s="7">
        <v>3915</v>
      </c>
      <c r="L60" s="7">
        <v>158</v>
      </c>
      <c r="M60" s="7">
        <v>14.9</v>
      </c>
      <c r="N60" s="7">
        <v>18.32</v>
      </c>
      <c r="O60" s="7">
        <f t="shared" ref="O60:P60" si="123">K60-F60</f>
        <v>1908</v>
      </c>
      <c r="P60" s="7">
        <f t="shared" si="123"/>
        <v>57</v>
      </c>
      <c r="Q60" s="7">
        <f t="shared" si="1"/>
        <v>-1.4999999999999982</v>
      </c>
      <c r="R60" s="7">
        <f t="shared" ref="R60:S60" si="124">H60-M60</f>
        <v>0.41000000000000014</v>
      </c>
      <c r="S60" s="7">
        <f t="shared" si="124"/>
        <v>-1.0899999999999999</v>
      </c>
      <c r="T60" s="8">
        <f t="shared" si="12"/>
        <v>-0.72666666666666602</v>
      </c>
      <c r="U60" s="9" t="str">
        <f t="shared" si="3"/>
        <v>1</v>
      </c>
      <c r="V60" s="10" t="str">
        <f t="shared" si="4"/>
        <v/>
      </c>
      <c r="W60" s="10" t="str">
        <f t="shared" si="5"/>
        <v/>
      </c>
      <c r="X60" s="8">
        <f t="shared" si="6"/>
        <v>15.76</v>
      </c>
      <c r="Y60" s="8">
        <f t="shared" si="7"/>
        <v>16.486666666666668</v>
      </c>
    </row>
    <row r="61" spans="1:25" ht="13.8">
      <c r="A61" s="7" t="s">
        <v>145</v>
      </c>
      <c r="B61" s="5">
        <v>45298</v>
      </c>
      <c r="C61" s="5">
        <v>45324</v>
      </c>
      <c r="D61" s="6" t="s">
        <v>202</v>
      </c>
      <c r="E61" s="7">
        <v>12.98</v>
      </c>
      <c r="F61" s="7">
        <v>2269</v>
      </c>
      <c r="G61" s="7">
        <v>117</v>
      </c>
      <c r="H61" s="7">
        <v>13.15</v>
      </c>
      <c r="I61" s="7">
        <v>14.87</v>
      </c>
      <c r="J61" s="7">
        <v>14.65</v>
      </c>
      <c r="K61" s="7">
        <v>2968</v>
      </c>
      <c r="L61" s="7">
        <v>136</v>
      </c>
      <c r="M61" s="7">
        <v>13.66</v>
      </c>
      <c r="N61" s="7">
        <v>15.95</v>
      </c>
      <c r="O61" s="7">
        <f t="shared" ref="O61:P61" si="125">K61-F61</f>
        <v>699</v>
      </c>
      <c r="P61" s="7">
        <f t="shared" si="125"/>
        <v>19</v>
      </c>
      <c r="Q61" s="7">
        <f t="shared" si="1"/>
        <v>-1.67</v>
      </c>
      <c r="R61" s="7">
        <f t="shared" ref="R61:S61" si="126">H61-M61</f>
        <v>-0.50999999999999979</v>
      </c>
      <c r="S61" s="7">
        <f t="shared" si="126"/>
        <v>-1.08</v>
      </c>
      <c r="T61" s="8">
        <f t="shared" si="12"/>
        <v>-1.0866666666666667</v>
      </c>
      <c r="U61" s="9" t="str">
        <f t="shared" si="3"/>
        <v>1</v>
      </c>
      <c r="V61" s="10" t="str">
        <f t="shared" si="4"/>
        <v/>
      </c>
      <c r="W61" s="10" t="str">
        <f t="shared" si="5"/>
        <v>1</v>
      </c>
      <c r="X61" s="8">
        <f t="shared" si="6"/>
        <v>13.666666666666666</v>
      </c>
      <c r="Y61" s="8">
        <f t="shared" si="7"/>
        <v>14.753333333333336</v>
      </c>
    </row>
    <row r="62" spans="1:25" ht="13.8">
      <c r="A62" s="7" t="s">
        <v>145</v>
      </c>
      <c r="B62" s="5">
        <v>45298</v>
      </c>
      <c r="C62" s="5">
        <v>45324</v>
      </c>
      <c r="D62" s="6" t="s">
        <v>203</v>
      </c>
      <c r="E62" s="7">
        <v>13.92</v>
      </c>
      <c r="F62" s="7">
        <v>3326</v>
      </c>
      <c r="G62" s="7">
        <v>168</v>
      </c>
      <c r="H62" s="7">
        <v>13.77</v>
      </c>
      <c r="I62" s="7">
        <v>17.64</v>
      </c>
      <c r="J62" s="7">
        <v>14.28</v>
      </c>
      <c r="K62" s="7">
        <v>3910</v>
      </c>
      <c r="L62" s="7">
        <v>198</v>
      </c>
      <c r="M62" s="7">
        <v>14.23</v>
      </c>
      <c r="N62" s="7">
        <v>18.149999999999999</v>
      </c>
      <c r="O62" s="7">
        <f t="shared" ref="O62:P62" si="127">K62-F62</f>
        <v>584</v>
      </c>
      <c r="P62" s="7">
        <f t="shared" si="127"/>
        <v>30</v>
      </c>
      <c r="Q62" s="7">
        <f t="shared" si="1"/>
        <v>-0.35999999999999943</v>
      </c>
      <c r="R62" s="7">
        <f t="shared" ref="R62:S62" si="128">H62-M62</f>
        <v>-0.46000000000000085</v>
      </c>
      <c r="S62" s="7">
        <f t="shared" si="128"/>
        <v>-0.50999999999999801</v>
      </c>
      <c r="T62" s="8">
        <f t="shared" si="12"/>
        <v>-0.44333333333333275</v>
      </c>
      <c r="U62" s="9" t="str">
        <f t="shared" si="3"/>
        <v>1</v>
      </c>
      <c r="V62" s="10" t="str">
        <f t="shared" si="4"/>
        <v/>
      </c>
      <c r="W62" s="10" t="str">
        <f t="shared" si="5"/>
        <v/>
      </c>
      <c r="X62" s="8">
        <f t="shared" si="6"/>
        <v>15.11</v>
      </c>
      <c r="Y62" s="8">
        <f t="shared" si="7"/>
        <v>15.553333333333333</v>
      </c>
    </row>
    <row r="63" spans="1:25" ht="13.8">
      <c r="A63" s="7" t="s">
        <v>145</v>
      </c>
      <c r="B63" s="5">
        <v>45298</v>
      </c>
      <c r="C63" s="5">
        <v>45324</v>
      </c>
      <c r="D63" s="6" t="s">
        <v>70</v>
      </c>
      <c r="E63" s="7">
        <v>14.43</v>
      </c>
      <c r="F63" s="7">
        <v>5332</v>
      </c>
      <c r="G63" s="7">
        <v>317</v>
      </c>
      <c r="H63" s="7">
        <v>15.17</v>
      </c>
      <c r="I63" s="7">
        <v>17.79</v>
      </c>
      <c r="J63" s="7">
        <v>14.33</v>
      </c>
      <c r="K63" s="7">
        <v>6376</v>
      </c>
      <c r="L63" s="7">
        <v>381</v>
      </c>
      <c r="M63" s="7">
        <v>15.15</v>
      </c>
      <c r="N63" s="7">
        <v>17.5</v>
      </c>
      <c r="O63" s="7">
        <f t="shared" ref="O63:P63" si="129">K63-F63</f>
        <v>1044</v>
      </c>
      <c r="P63" s="7">
        <f t="shared" si="129"/>
        <v>64</v>
      </c>
      <c r="Q63" s="7">
        <f t="shared" si="1"/>
        <v>9.9999999999999645E-2</v>
      </c>
      <c r="R63" s="7">
        <f t="shared" ref="R63:S63" si="130">H63-M63</f>
        <v>1.9999999999999574E-2</v>
      </c>
      <c r="S63" s="7">
        <f t="shared" si="130"/>
        <v>0.28999999999999915</v>
      </c>
      <c r="T63" s="8">
        <f t="shared" si="12"/>
        <v>0.13666666666666613</v>
      </c>
      <c r="U63" s="9" t="str">
        <f t="shared" si="3"/>
        <v/>
      </c>
      <c r="V63" s="10" t="str">
        <f t="shared" si="4"/>
        <v>1</v>
      </c>
      <c r="W63" s="10" t="str">
        <f t="shared" si="5"/>
        <v/>
      </c>
      <c r="X63" s="8">
        <f t="shared" si="6"/>
        <v>15.796666666666667</v>
      </c>
      <c r="Y63" s="8">
        <f t="shared" si="7"/>
        <v>15.660000000000002</v>
      </c>
    </row>
    <row r="64" spans="1:25" ht="13.8">
      <c r="A64" s="7" t="s">
        <v>145</v>
      </c>
      <c r="B64" s="5">
        <v>45298</v>
      </c>
      <c r="C64" s="5">
        <v>45324</v>
      </c>
      <c r="D64" s="6" t="s">
        <v>204</v>
      </c>
      <c r="E64" s="7">
        <v>13.24</v>
      </c>
      <c r="F64" s="7">
        <v>1381</v>
      </c>
      <c r="G64" s="7">
        <v>72</v>
      </c>
      <c r="H64" s="7">
        <v>13.8</v>
      </c>
      <c r="I64" s="7">
        <v>15.77</v>
      </c>
      <c r="J64" s="7">
        <v>13.58</v>
      </c>
      <c r="K64" s="7">
        <v>2093</v>
      </c>
      <c r="L64" s="7">
        <v>104</v>
      </c>
      <c r="M64" s="7">
        <v>13.76</v>
      </c>
      <c r="N64" s="7">
        <v>15.61</v>
      </c>
      <c r="O64" s="7">
        <f t="shared" ref="O64:P64" si="131">K64-F64</f>
        <v>712</v>
      </c>
      <c r="P64" s="7">
        <f t="shared" si="131"/>
        <v>32</v>
      </c>
      <c r="Q64" s="7">
        <f t="shared" si="1"/>
        <v>-0.33999999999999986</v>
      </c>
      <c r="R64" s="7">
        <f t="shared" ref="R64:S64" si="132">H64-M64</f>
        <v>4.0000000000000924E-2</v>
      </c>
      <c r="S64" s="7">
        <f t="shared" si="132"/>
        <v>0.16000000000000014</v>
      </c>
      <c r="T64" s="8">
        <f t="shared" si="12"/>
        <v>-4.6666666666666266E-2</v>
      </c>
      <c r="U64" s="9" t="str">
        <f t="shared" si="3"/>
        <v>1</v>
      </c>
      <c r="V64" s="10" t="str">
        <f t="shared" si="4"/>
        <v/>
      </c>
      <c r="W64" s="10" t="str">
        <f t="shared" si="5"/>
        <v/>
      </c>
      <c r="X64" s="8">
        <f t="shared" si="6"/>
        <v>14.270000000000001</v>
      </c>
      <c r="Y64" s="8">
        <f t="shared" si="7"/>
        <v>14.316666666666668</v>
      </c>
    </row>
    <row r="65" spans="1:25" ht="13.8">
      <c r="A65" s="7" t="s">
        <v>145</v>
      </c>
      <c r="B65" s="5">
        <v>45298</v>
      </c>
      <c r="C65" s="5">
        <v>45324</v>
      </c>
      <c r="D65" s="6" t="s">
        <v>205</v>
      </c>
      <c r="E65" s="7">
        <v>16.13</v>
      </c>
      <c r="F65" s="7">
        <v>1683</v>
      </c>
      <c r="G65" s="7">
        <v>82</v>
      </c>
      <c r="H65" s="7">
        <v>16.07</v>
      </c>
      <c r="I65" s="7">
        <v>21.05</v>
      </c>
      <c r="J65" s="7">
        <v>16.34</v>
      </c>
      <c r="K65" s="7">
        <v>2136</v>
      </c>
      <c r="L65" s="7">
        <v>102</v>
      </c>
      <c r="M65" s="7">
        <v>15.98</v>
      </c>
      <c r="N65" s="7">
        <v>21.35</v>
      </c>
      <c r="O65" s="7">
        <f t="shared" ref="O65:P65" si="133">K65-F65</f>
        <v>453</v>
      </c>
      <c r="P65" s="7">
        <f t="shared" si="133"/>
        <v>20</v>
      </c>
      <c r="Q65" s="7">
        <f t="shared" si="1"/>
        <v>-0.21000000000000085</v>
      </c>
      <c r="R65" s="7">
        <f t="shared" ref="R65:S65" si="134">H65-M65</f>
        <v>8.9999999999999858E-2</v>
      </c>
      <c r="S65" s="7">
        <f t="shared" si="134"/>
        <v>-0.30000000000000071</v>
      </c>
      <c r="T65" s="8">
        <f t="shared" si="12"/>
        <v>-0.14000000000000057</v>
      </c>
      <c r="U65" s="9" t="str">
        <f t="shared" si="3"/>
        <v>1</v>
      </c>
      <c r="V65" s="10" t="str">
        <f t="shared" si="4"/>
        <v/>
      </c>
      <c r="W65" s="10" t="str">
        <f t="shared" si="5"/>
        <v/>
      </c>
      <c r="X65" s="8">
        <f t="shared" si="6"/>
        <v>17.75</v>
      </c>
      <c r="Y65" s="8">
        <f t="shared" si="7"/>
        <v>17.89</v>
      </c>
    </row>
    <row r="66" spans="1:25" ht="13.8">
      <c r="A66" s="7" t="s">
        <v>145</v>
      </c>
      <c r="B66" s="5">
        <v>45298</v>
      </c>
      <c r="C66" s="5">
        <v>45324</v>
      </c>
      <c r="D66" s="6" t="s">
        <v>206</v>
      </c>
      <c r="E66" s="7">
        <v>14.98</v>
      </c>
      <c r="F66" s="7">
        <v>2048</v>
      </c>
      <c r="G66" s="7">
        <v>102</v>
      </c>
      <c r="H66" s="7">
        <v>14.19</v>
      </c>
      <c r="I66" s="7">
        <v>20.48</v>
      </c>
      <c r="J66" s="7">
        <v>15.89</v>
      </c>
      <c r="K66" s="7">
        <v>2835</v>
      </c>
      <c r="L66" s="7">
        <v>130</v>
      </c>
      <c r="M66" s="7">
        <v>14.77</v>
      </c>
      <c r="N66" s="7">
        <v>23.45</v>
      </c>
      <c r="O66" s="7">
        <f t="shared" ref="O66:P66" si="135">K66-F66</f>
        <v>787</v>
      </c>
      <c r="P66" s="7">
        <f t="shared" si="135"/>
        <v>28</v>
      </c>
      <c r="Q66" s="7">
        <f t="shared" si="1"/>
        <v>-0.91000000000000014</v>
      </c>
      <c r="R66" s="7">
        <f t="shared" ref="R66:S66" si="136">H66-M66</f>
        <v>-0.58000000000000007</v>
      </c>
      <c r="S66" s="7">
        <f t="shared" si="136"/>
        <v>-2.9699999999999989</v>
      </c>
      <c r="T66" s="8">
        <f t="shared" si="12"/>
        <v>-1.4866666666666664</v>
      </c>
      <c r="U66" s="9" t="str">
        <f t="shared" si="3"/>
        <v>1</v>
      </c>
      <c r="V66" s="10" t="str">
        <f t="shared" si="4"/>
        <v/>
      </c>
      <c r="W66" s="10" t="str">
        <f t="shared" si="5"/>
        <v>1</v>
      </c>
      <c r="X66" s="8">
        <f t="shared" si="6"/>
        <v>16.55</v>
      </c>
      <c r="Y66" s="8">
        <f t="shared" si="7"/>
        <v>18.036666666666665</v>
      </c>
    </row>
    <row r="67" spans="1:25" ht="13.8">
      <c r="A67" s="7" t="s">
        <v>145</v>
      </c>
      <c r="B67" s="5">
        <v>45298</v>
      </c>
      <c r="C67" s="5">
        <v>45324</v>
      </c>
      <c r="D67" s="6" t="s">
        <v>207</v>
      </c>
      <c r="E67" s="7">
        <v>12.87</v>
      </c>
      <c r="F67" s="7">
        <v>5291</v>
      </c>
      <c r="G67" s="7">
        <v>271</v>
      </c>
      <c r="H67" s="7">
        <v>13.39</v>
      </c>
      <c r="I67" s="7">
        <v>15.55</v>
      </c>
      <c r="J67" s="7">
        <v>13.2</v>
      </c>
      <c r="K67" s="7">
        <v>5813</v>
      </c>
      <c r="L67" s="7">
        <v>296</v>
      </c>
      <c r="M67" s="7">
        <v>13.88</v>
      </c>
      <c r="N67" s="7">
        <v>15.85</v>
      </c>
      <c r="O67" s="7">
        <f t="shared" ref="O67:P67" si="137">K67-F67</f>
        <v>522</v>
      </c>
      <c r="P67" s="7">
        <f t="shared" si="137"/>
        <v>25</v>
      </c>
      <c r="Q67" s="7">
        <f t="shared" si="1"/>
        <v>-0.33000000000000007</v>
      </c>
      <c r="R67" s="7">
        <f t="shared" ref="R67:S67" si="138">H67-M67</f>
        <v>-0.49000000000000021</v>
      </c>
      <c r="S67" s="7">
        <f t="shared" si="138"/>
        <v>-0.29999999999999893</v>
      </c>
      <c r="T67" s="8">
        <f t="shared" si="12"/>
        <v>-0.37333333333333307</v>
      </c>
      <c r="U67" s="9" t="str">
        <f t="shared" si="3"/>
        <v>1</v>
      </c>
      <c r="V67" s="10" t="str">
        <f t="shared" si="4"/>
        <v/>
      </c>
      <c r="W67" s="10" t="str">
        <f t="shared" si="5"/>
        <v/>
      </c>
      <c r="X67" s="8">
        <f t="shared" si="6"/>
        <v>13.936666666666667</v>
      </c>
      <c r="Y67" s="8">
        <f t="shared" si="7"/>
        <v>14.31</v>
      </c>
    </row>
    <row r="68" spans="1:25" ht="13.8">
      <c r="A68" s="7" t="s">
        <v>145</v>
      </c>
      <c r="B68" s="5">
        <v>45298</v>
      </c>
      <c r="C68" s="5">
        <v>45324</v>
      </c>
      <c r="D68" s="6" t="s">
        <v>208</v>
      </c>
      <c r="E68" s="7">
        <v>15.44</v>
      </c>
      <c r="F68" s="7">
        <v>1579</v>
      </c>
      <c r="G68" s="7">
        <v>73</v>
      </c>
      <c r="H68" s="7">
        <v>14.63</v>
      </c>
      <c r="I68" s="7">
        <v>17.899999999999999</v>
      </c>
      <c r="J68" s="7">
        <v>15.37</v>
      </c>
      <c r="K68" s="7">
        <v>2496</v>
      </c>
      <c r="L68" s="7">
        <v>118</v>
      </c>
      <c r="M68" s="7">
        <v>14.6</v>
      </c>
      <c r="N68" s="7">
        <v>17.68</v>
      </c>
      <c r="O68" s="7">
        <f t="shared" ref="O68:P68" si="139">K68-F68</f>
        <v>917</v>
      </c>
      <c r="P68" s="7">
        <f t="shared" si="139"/>
        <v>45</v>
      </c>
      <c r="Q68" s="7">
        <f t="shared" si="1"/>
        <v>7.0000000000000284E-2</v>
      </c>
      <c r="R68" s="7">
        <f t="shared" ref="R68:S68" si="140">H68-M68</f>
        <v>3.0000000000001137E-2</v>
      </c>
      <c r="S68" s="7">
        <f t="shared" si="140"/>
        <v>0.21999999999999886</v>
      </c>
      <c r="T68" s="8">
        <f t="shared" si="12"/>
        <v>0.10666666666666676</v>
      </c>
      <c r="U68" s="9" t="str">
        <f t="shared" si="3"/>
        <v/>
      </c>
      <c r="V68" s="10" t="str">
        <f t="shared" si="4"/>
        <v>1</v>
      </c>
      <c r="W68" s="10" t="str">
        <f t="shared" si="5"/>
        <v/>
      </c>
      <c r="X68" s="8">
        <f t="shared" si="6"/>
        <v>15.99</v>
      </c>
      <c r="Y68" s="8">
        <f t="shared" si="7"/>
        <v>15.883333333333333</v>
      </c>
    </row>
    <row r="69" spans="1:25" ht="15.6">
      <c r="A69" s="4" t="s">
        <v>145</v>
      </c>
      <c r="B69" s="5">
        <v>43933</v>
      </c>
      <c r="C69" s="5">
        <v>43959</v>
      </c>
      <c r="D69" s="21" t="s">
        <v>110</v>
      </c>
      <c r="E69" s="7">
        <v>14.97</v>
      </c>
      <c r="F69" s="7">
        <v>6343</v>
      </c>
      <c r="G69" s="7">
        <v>302</v>
      </c>
      <c r="H69" s="7">
        <v>14.85</v>
      </c>
      <c r="I69" s="7">
        <v>17.5</v>
      </c>
      <c r="J69" s="7">
        <v>15.29</v>
      </c>
      <c r="K69" s="7">
        <v>8481</v>
      </c>
      <c r="L69" s="7">
        <v>396</v>
      </c>
      <c r="M69" s="7">
        <v>15.2</v>
      </c>
      <c r="N69" s="7">
        <v>17.89</v>
      </c>
      <c r="O69" s="7">
        <f t="shared" ref="O69:P69" si="141">K69-F69</f>
        <v>2138</v>
      </c>
      <c r="P69" s="7">
        <f t="shared" si="141"/>
        <v>94</v>
      </c>
      <c r="Q69" s="7">
        <f t="shared" si="1"/>
        <v>-0.31999999999999851</v>
      </c>
      <c r="R69" s="7">
        <f t="shared" ref="R69:S69" si="142">H69-M69</f>
        <v>-0.34999999999999964</v>
      </c>
      <c r="S69" s="7">
        <f t="shared" si="142"/>
        <v>-0.39000000000000057</v>
      </c>
      <c r="T69" s="8">
        <f t="shared" si="12"/>
        <v>-0.35333333333333289</v>
      </c>
      <c r="U69" s="9" t="str">
        <f t="shared" si="3"/>
        <v>1</v>
      </c>
      <c r="V69" s="10" t="str">
        <f t="shared" si="4"/>
        <v/>
      </c>
      <c r="W69" s="10" t="str">
        <f t="shared" si="5"/>
        <v/>
      </c>
      <c r="X69" s="8">
        <f t="shared" si="6"/>
        <v>15.773333333333333</v>
      </c>
      <c r="Y69" s="8">
        <f t="shared" si="7"/>
        <v>16.126666666666665</v>
      </c>
    </row>
    <row r="70" spans="1:25" ht="15.6">
      <c r="A70" s="7" t="s">
        <v>145</v>
      </c>
      <c r="B70" s="5">
        <v>43933</v>
      </c>
      <c r="C70" s="5">
        <v>43959</v>
      </c>
      <c r="D70" s="21" t="s">
        <v>209</v>
      </c>
      <c r="E70" s="7">
        <v>14.98</v>
      </c>
      <c r="F70" s="7">
        <v>1756</v>
      </c>
      <c r="G70" s="7">
        <v>104</v>
      </c>
      <c r="H70" s="7">
        <v>16.940000000000001</v>
      </c>
      <c r="I70" s="7">
        <v>20.22</v>
      </c>
      <c r="J70" s="7">
        <v>16.62</v>
      </c>
      <c r="K70" s="7">
        <v>2409</v>
      </c>
      <c r="L70" s="7">
        <v>126</v>
      </c>
      <c r="M70" s="7">
        <v>17.329999999999998</v>
      </c>
      <c r="N70" s="7">
        <v>20.239999999999998</v>
      </c>
      <c r="O70" s="7">
        <f t="shared" ref="O70:P70" si="143">K70-F70</f>
        <v>653</v>
      </c>
      <c r="P70" s="7">
        <f t="shared" si="143"/>
        <v>22</v>
      </c>
      <c r="Q70" s="7">
        <f t="shared" si="1"/>
        <v>-1.6400000000000006</v>
      </c>
      <c r="R70" s="7">
        <f t="shared" ref="R70:S70" si="144">H70-M70</f>
        <v>-0.38999999999999702</v>
      </c>
      <c r="S70" s="7">
        <f t="shared" si="144"/>
        <v>-1.9999999999999574E-2</v>
      </c>
      <c r="T70" s="8">
        <f t="shared" si="12"/>
        <v>-0.68333333333333235</v>
      </c>
      <c r="U70" s="9" t="str">
        <f t="shared" si="3"/>
        <v>1</v>
      </c>
      <c r="V70" s="10" t="str">
        <f t="shared" si="4"/>
        <v/>
      </c>
      <c r="W70" s="10" t="str">
        <f t="shared" si="5"/>
        <v/>
      </c>
      <c r="X70" s="8">
        <f t="shared" si="6"/>
        <v>17.38</v>
      </c>
      <c r="Y70" s="8">
        <f t="shared" si="7"/>
        <v>18.063333333333333</v>
      </c>
    </row>
    <row r="71" spans="1:25" ht="15.6">
      <c r="A71" s="7" t="s">
        <v>145</v>
      </c>
      <c r="B71" s="5">
        <v>43933</v>
      </c>
      <c r="C71" s="5">
        <v>43959</v>
      </c>
      <c r="D71" s="21" t="s">
        <v>210</v>
      </c>
      <c r="E71" s="7">
        <v>13.99</v>
      </c>
      <c r="F71" s="7">
        <v>1887</v>
      </c>
      <c r="G71" s="7">
        <v>99</v>
      </c>
      <c r="H71" s="7">
        <v>14.02</v>
      </c>
      <c r="I71" s="7">
        <v>16.73</v>
      </c>
      <c r="J71" s="7">
        <v>14.96</v>
      </c>
      <c r="K71" s="7">
        <v>2570</v>
      </c>
      <c r="L71" s="7">
        <v>125</v>
      </c>
      <c r="M71" s="7">
        <v>14.42</v>
      </c>
      <c r="N71" s="7">
        <v>18.62</v>
      </c>
      <c r="O71" s="7">
        <f t="shared" ref="O71:P71" si="145">K71-F71</f>
        <v>683</v>
      </c>
      <c r="P71" s="7">
        <f t="shared" si="145"/>
        <v>26</v>
      </c>
      <c r="Q71" s="7">
        <f t="shared" si="1"/>
        <v>-0.97000000000000064</v>
      </c>
      <c r="R71" s="7">
        <f t="shared" ref="R71:S71" si="146">H71-M71</f>
        <v>-0.40000000000000036</v>
      </c>
      <c r="S71" s="7">
        <f t="shared" si="146"/>
        <v>-1.8900000000000006</v>
      </c>
      <c r="T71" s="8">
        <f t="shared" si="12"/>
        <v>-1.0866666666666671</v>
      </c>
      <c r="U71" s="9" t="str">
        <f t="shared" si="3"/>
        <v>1</v>
      </c>
      <c r="V71" s="10" t="str">
        <f t="shared" si="4"/>
        <v/>
      </c>
      <c r="W71" s="10" t="str">
        <f t="shared" si="5"/>
        <v>1</v>
      </c>
      <c r="X71" s="8">
        <f t="shared" si="6"/>
        <v>14.913333333333332</v>
      </c>
      <c r="Y71" s="8">
        <f t="shared" si="7"/>
        <v>16</v>
      </c>
    </row>
    <row r="72" spans="1:25" ht="15.6">
      <c r="A72" s="7" t="s">
        <v>145</v>
      </c>
      <c r="B72" s="5">
        <v>43933</v>
      </c>
      <c r="C72" s="5">
        <v>43959</v>
      </c>
      <c r="D72" s="21" t="s">
        <v>211</v>
      </c>
      <c r="E72" s="7">
        <v>13.7</v>
      </c>
      <c r="F72" s="7">
        <v>975</v>
      </c>
      <c r="G72" s="7">
        <v>47</v>
      </c>
      <c r="H72" s="7">
        <v>12.65</v>
      </c>
      <c r="I72" s="7">
        <v>15.65</v>
      </c>
      <c r="J72" s="7">
        <v>12.3</v>
      </c>
      <c r="K72" s="7">
        <v>1880</v>
      </c>
      <c r="L72" s="7">
        <v>103</v>
      </c>
      <c r="M72" s="7">
        <v>11.86</v>
      </c>
      <c r="N72" s="7">
        <v>14.57</v>
      </c>
      <c r="O72" s="7">
        <f t="shared" ref="O72:P72" si="147">K72-F72</f>
        <v>905</v>
      </c>
      <c r="P72" s="7">
        <f t="shared" si="147"/>
        <v>56</v>
      </c>
      <c r="Q72" s="7">
        <f t="shared" si="1"/>
        <v>1.3999999999999986</v>
      </c>
      <c r="R72" s="7">
        <f t="shared" ref="R72:S72" si="148">H72-M72</f>
        <v>0.79000000000000092</v>
      </c>
      <c r="S72" s="7">
        <f t="shared" si="148"/>
        <v>1.08</v>
      </c>
      <c r="T72" s="8">
        <f t="shared" si="12"/>
        <v>1.0899999999999999</v>
      </c>
      <c r="U72" s="9" t="str">
        <f t="shared" si="3"/>
        <v/>
      </c>
      <c r="V72" s="10" t="str">
        <f t="shared" si="4"/>
        <v>1</v>
      </c>
      <c r="W72" s="10" t="str">
        <f t="shared" si="5"/>
        <v>1</v>
      </c>
      <c r="X72" s="8">
        <f t="shared" si="6"/>
        <v>14</v>
      </c>
      <c r="Y72" s="8">
        <f t="shared" si="7"/>
        <v>12.910000000000002</v>
      </c>
    </row>
    <row r="73" spans="1:25" ht="15.6">
      <c r="A73" s="7" t="s">
        <v>145</v>
      </c>
      <c r="B73" s="5">
        <v>43933</v>
      </c>
      <c r="C73" s="5">
        <v>43959</v>
      </c>
      <c r="D73" s="21" t="s">
        <v>212</v>
      </c>
      <c r="E73" s="7">
        <v>13.46</v>
      </c>
      <c r="F73" s="7">
        <v>929</v>
      </c>
      <c r="G73" s="7">
        <v>42</v>
      </c>
      <c r="H73" s="7">
        <v>13.06</v>
      </c>
      <c r="I73" s="7">
        <v>14.62</v>
      </c>
      <c r="J73" s="7">
        <v>13.1</v>
      </c>
      <c r="K73" s="7">
        <v>1572</v>
      </c>
      <c r="L73" s="7">
        <v>81</v>
      </c>
      <c r="M73" s="7">
        <v>12.86</v>
      </c>
      <c r="N73" s="7">
        <v>14.31</v>
      </c>
      <c r="O73" s="7">
        <f t="shared" ref="O73:P73" si="149">K73-F73</f>
        <v>643</v>
      </c>
      <c r="P73" s="7">
        <f t="shared" si="149"/>
        <v>39</v>
      </c>
      <c r="Q73" s="7">
        <f t="shared" si="1"/>
        <v>0.36000000000000121</v>
      </c>
      <c r="R73" s="7">
        <f t="shared" ref="R73:S73" si="150">H73-M73</f>
        <v>0.20000000000000107</v>
      </c>
      <c r="S73" s="7">
        <f t="shared" si="150"/>
        <v>0.30999999999999872</v>
      </c>
      <c r="T73" s="8">
        <f t="shared" si="12"/>
        <v>0.29000000000000031</v>
      </c>
      <c r="U73" s="9" t="str">
        <f t="shared" si="3"/>
        <v/>
      </c>
      <c r="V73" s="10" t="str">
        <f t="shared" si="4"/>
        <v>1</v>
      </c>
      <c r="W73" s="10" t="str">
        <f t="shared" si="5"/>
        <v/>
      </c>
      <c r="X73" s="8">
        <f t="shared" si="6"/>
        <v>13.713333333333333</v>
      </c>
      <c r="Y73" s="8">
        <f t="shared" si="7"/>
        <v>13.423333333333334</v>
      </c>
    </row>
    <row r="74" spans="1:25" ht="15.6">
      <c r="A74" s="7" t="s">
        <v>145</v>
      </c>
      <c r="B74" s="5">
        <v>43933</v>
      </c>
      <c r="C74" s="5">
        <v>43959</v>
      </c>
      <c r="D74" s="21" t="s">
        <v>213</v>
      </c>
      <c r="E74" s="7">
        <v>15.41</v>
      </c>
      <c r="F74" s="7">
        <v>1901</v>
      </c>
      <c r="G74" s="7">
        <v>80</v>
      </c>
      <c r="H74" s="7">
        <v>12.34</v>
      </c>
      <c r="I74" s="7">
        <v>16.97</v>
      </c>
      <c r="J74" s="7">
        <v>15</v>
      </c>
      <c r="K74" s="7">
        <v>2273</v>
      </c>
      <c r="L74" s="7">
        <v>97</v>
      </c>
      <c r="M74" s="7">
        <v>12.18</v>
      </c>
      <c r="N74" s="7">
        <v>16.66</v>
      </c>
      <c r="O74" s="7">
        <f t="shared" ref="O74:P74" si="151">K74-F74</f>
        <v>372</v>
      </c>
      <c r="P74" s="7">
        <f t="shared" si="151"/>
        <v>17</v>
      </c>
      <c r="Q74" s="7">
        <f t="shared" si="1"/>
        <v>0.41000000000000014</v>
      </c>
      <c r="R74" s="7">
        <f t="shared" ref="R74:S74" si="152">H74-M74</f>
        <v>0.16000000000000014</v>
      </c>
      <c r="S74" s="7">
        <f t="shared" si="152"/>
        <v>0.30999999999999872</v>
      </c>
      <c r="T74" s="8">
        <f t="shared" si="12"/>
        <v>0.293333333333333</v>
      </c>
      <c r="U74" s="9" t="str">
        <f t="shared" si="3"/>
        <v/>
      </c>
      <c r="V74" s="10" t="str">
        <f t="shared" si="4"/>
        <v>1</v>
      </c>
      <c r="W74" s="10" t="str">
        <f t="shared" si="5"/>
        <v/>
      </c>
      <c r="X74" s="8">
        <f t="shared" si="6"/>
        <v>14.906666666666666</v>
      </c>
      <c r="Y74" s="8">
        <f t="shared" si="7"/>
        <v>14.613333333333335</v>
      </c>
    </row>
    <row r="75" spans="1:25" ht="13.8">
      <c r="A75" s="4" t="s">
        <v>145</v>
      </c>
      <c r="B75" s="22">
        <v>44493</v>
      </c>
      <c r="C75" s="11">
        <v>44519</v>
      </c>
      <c r="D75" s="6" t="s">
        <v>214</v>
      </c>
      <c r="E75" s="7">
        <v>12.88</v>
      </c>
      <c r="F75" s="23">
        <v>10253</v>
      </c>
      <c r="G75" s="7">
        <v>510</v>
      </c>
      <c r="H75" s="7">
        <v>13.31</v>
      </c>
      <c r="I75" s="7">
        <v>14.66</v>
      </c>
      <c r="J75" s="7">
        <v>13.57</v>
      </c>
      <c r="K75" s="23">
        <v>13243</v>
      </c>
      <c r="L75" s="7">
        <v>616</v>
      </c>
      <c r="M75" s="7">
        <v>13.47</v>
      </c>
      <c r="N75" s="7">
        <v>35</v>
      </c>
      <c r="O75" s="23">
        <f t="shared" ref="O75:P75" si="153">K75-F75</f>
        <v>2990</v>
      </c>
      <c r="P75" s="7">
        <f t="shared" si="153"/>
        <v>106</v>
      </c>
      <c r="Q75" s="7">
        <f t="shared" si="1"/>
        <v>-0.6899999999999995</v>
      </c>
      <c r="R75" s="7">
        <f t="shared" ref="R75:S75" si="154">H75-M75</f>
        <v>-0.16000000000000014</v>
      </c>
      <c r="S75" s="7">
        <f t="shared" si="154"/>
        <v>-20.34</v>
      </c>
      <c r="T75" s="8">
        <f t="shared" si="12"/>
        <v>-7.0633333333333326</v>
      </c>
      <c r="U75" s="9" t="str">
        <f t="shared" si="3"/>
        <v>1</v>
      </c>
      <c r="V75" s="10" t="str">
        <f t="shared" si="4"/>
        <v/>
      </c>
      <c r="W75" s="10" t="str">
        <f t="shared" si="5"/>
        <v>1</v>
      </c>
      <c r="X75" s="8">
        <f t="shared" si="6"/>
        <v>13.616666666666667</v>
      </c>
      <c r="Y75" s="8">
        <f t="shared" si="7"/>
        <v>20.68</v>
      </c>
    </row>
    <row r="76" spans="1:25" ht="13.8">
      <c r="A76" s="7" t="s">
        <v>145</v>
      </c>
      <c r="B76" s="22">
        <v>44493</v>
      </c>
      <c r="C76" s="11">
        <v>44519</v>
      </c>
      <c r="D76" s="6" t="s">
        <v>215</v>
      </c>
      <c r="E76" s="7">
        <v>14.46</v>
      </c>
      <c r="F76" s="23">
        <v>10122</v>
      </c>
      <c r="G76" s="7">
        <v>471</v>
      </c>
      <c r="H76" s="7">
        <v>14.19</v>
      </c>
      <c r="I76" s="7">
        <v>15.98</v>
      </c>
      <c r="J76" s="7">
        <v>14.71</v>
      </c>
      <c r="K76" s="23">
        <v>11062</v>
      </c>
      <c r="L76" s="7">
        <v>510</v>
      </c>
      <c r="M76" s="7">
        <v>14.37</v>
      </c>
      <c r="N76" s="7">
        <v>16.11</v>
      </c>
      <c r="O76" s="23">
        <f t="shared" ref="O76:P76" si="155">K76-F76</f>
        <v>940</v>
      </c>
      <c r="P76" s="7">
        <f t="shared" si="155"/>
        <v>39</v>
      </c>
      <c r="Q76" s="7">
        <f t="shared" si="1"/>
        <v>-0.25</v>
      </c>
      <c r="R76" s="7">
        <f t="shared" ref="R76:S76" si="156">H76-M76</f>
        <v>-0.17999999999999972</v>
      </c>
      <c r="S76" s="7">
        <f t="shared" si="156"/>
        <v>-0.12999999999999901</v>
      </c>
      <c r="T76" s="8">
        <f t="shared" si="12"/>
        <v>-0.18666666666666623</v>
      </c>
      <c r="U76" s="9" t="str">
        <f t="shared" si="3"/>
        <v>1</v>
      </c>
      <c r="V76" s="10" t="str">
        <f t="shared" si="4"/>
        <v/>
      </c>
      <c r="W76" s="10" t="str">
        <f t="shared" si="5"/>
        <v/>
      </c>
      <c r="X76" s="8">
        <f t="shared" si="6"/>
        <v>14.876666666666665</v>
      </c>
      <c r="Y76" s="8">
        <f t="shared" si="7"/>
        <v>15.063333333333333</v>
      </c>
    </row>
    <row r="77" spans="1:25" ht="13.8">
      <c r="A77" s="7" t="s">
        <v>145</v>
      </c>
      <c r="B77" s="22">
        <v>44493</v>
      </c>
      <c r="C77" s="11">
        <v>44519</v>
      </c>
      <c r="D77" s="6" t="s">
        <v>216</v>
      </c>
      <c r="E77" s="7">
        <v>12.4</v>
      </c>
      <c r="F77" s="7">
        <v>3744</v>
      </c>
      <c r="G77" s="7">
        <v>230</v>
      </c>
      <c r="H77" s="7">
        <v>13.38</v>
      </c>
      <c r="I77" s="7">
        <v>15.77</v>
      </c>
      <c r="J77" s="7">
        <v>13.7</v>
      </c>
      <c r="K77" s="7">
        <v>6416</v>
      </c>
      <c r="L77" s="7">
        <v>342</v>
      </c>
      <c r="M77" s="7">
        <v>13.93</v>
      </c>
      <c r="N77" s="7">
        <v>16.82</v>
      </c>
      <c r="O77" s="7">
        <f t="shared" ref="O77:P77" si="157">K77-F77</f>
        <v>2672</v>
      </c>
      <c r="P77" s="7">
        <f t="shared" si="157"/>
        <v>112</v>
      </c>
      <c r="Q77" s="7">
        <f t="shared" si="1"/>
        <v>-1.2999999999999989</v>
      </c>
      <c r="R77" s="7">
        <f t="shared" ref="R77:S77" si="158">H77-M77</f>
        <v>-0.54999999999999893</v>
      </c>
      <c r="S77" s="7">
        <f t="shared" si="158"/>
        <v>-1.0500000000000007</v>
      </c>
      <c r="T77" s="8">
        <f t="shared" si="12"/>
        <v>-0.96666666666666623</v>
      </c>
      <c r="U77" s="9" t="str">
        <f t="shared" si="3"/>
        <v>1</v>
      </c>
      <c r="V77" s="10" t="str">
        <f t="shared" si="4"/>
        <v/>
      </c>
      <c r="W77" s="10" t="str">
        <f t="shared" si="5"/>
        <v/>
      </c>
      <c r="X77" s="8">
        <f t="shared" si="6"/>
        <v>13.85</v>
      </c>
      <c r="Y77" s="8">
        <f t="shared" si="7"/>
        <v>14.816666666666668</v>
      </c>
    </row>
    <row r="78" spans="1:25" ht="13.8">
      <c r="A78" s="7" t="s">
        <v>145</v>
      </c>
      <c r="B78" s="22">
        <v>44493</v>
      </c>
      <c r="C78" s="11">
        <v>44519</v>
      </c>
      <c r="D78" s="6" t="s">
        <v>217</v>
      </c>
      <c r="E78" s="7">
        <v>15.19</v>
      </c>
      <c r="F78" s="7">
        <v>3445</v>
      </c>
      <c r="G78" s="7">
        <v>150</v>
      </c>
      <c r="H78" s="7">
        <v>13.2</v>
      </c>
      <c r="I78" s="7">
        <v>17.38</v>
      </c>
      <c r="J78" s="7">
        <v>14.54</v>
      </c>
      <c r="K78" s="7">
        <v>3467</v>
      </c>
      <c r="L78" s="7">
        <v>191</v>
      </c>
      <c r="M78" s="7">
        <v>14.25</v>
      </c>
      <c r="N78" s="7">
        <v>16.899999999999999</v>
      </c>
      <c r="O78" s="7">
        <f t="shared" ref="O78:P78" si="159">K78-F78</f>
        <v>22</v>
      </c>
      <c r="P78" s="7">
        <f t="shared" si="159"/>
        <v>41</v>
      </c>
      <c r="Q78" s="7">
        <f t="shared" si="1"/>
        <v>0.65000000000000036</v>
      </c>
      <c r="R78" s="7">
        <f t="shared" ref="R78:S78" si="160">H78-M78</f>
        <v>-1.0500000000000007</v>
      </c>
      <c r="S78" s="7">
        <f t="shared" si="160"/>
        <v>0.48000000000000043</v>
      </c>
      <c r="T78" s="8">
        <f t="shared" si="12"/>
        <v>2.6666666666666689E-2</v>
      </c>
      <c r="U78" s="9" t="str">
        <f t="shared" si="3"/>
        <v/>
      </c>
      <c r="V78" s="10" t="str">
        <f t="shared" si="4"/>
        <v>1</v>
      </c>
      <c r="W78" s="10" t="str">
        <f t="shared" si="5"/>
        <v/>
      </c>
      <c r="X78" s="8">
        <f t="shared" si="6"/>
        <v>15.256666666666666</v>
      </c>
      <c r="Y78" s="8">
        <f t="shared" si="7"/>
        <v>15.229999999999999</v>
      </c>
    </row>
    <row r="79" spans="1:25" ht="13.8">
      <c r="A79" s="7" t="s">
        <v>145</v>
      </c>
      <c r="B79" s="22">
        <v>44493</v>
      </c>
      <c r="C79" s="11">
        <v>44519</v>
      </c>
      <c r="D79" s="6" t="s">
        <v>218</v>
      </c>
      <c r="E79" s="7">
        <v>17.43</v>
      </c>
      <c r="F79" s="7">
        <v>1670</v>
      </c>
      <c r="G79" s="7">
        <v>63</v>
      </c>
      <c r="H79" s="7">
        <v>15.64</v>
      </c>
      <c r="I79" s="7">
        <v>18.04</v>
      </c>
      <c r="J79" s="7">
        <v>18.03</v>
      </c>
      <c r="K79" s="7">
        <v>3879</v>
      </c>
      <c r="L79" s="7">
        <v>151</v>
      </c>
      <c r="M79" s="7">
        <v>16.8</v>
      </c>
      <c r="N79" s="7">
        <v>18.54</v>
      </c>
      <c r="O79" s="7">
        <f t="shared" ref="O79:P79" si="161">K79-F79</f>
        <v>2209</v>
      </c>
      <c r="P79" s="7">
        <f t="shared" si="161"/>
        <v>88</v>
      </c>
      <c r="Q79" s="7">
        <f t="shared" si="1"/>
        <v>-0.60000000000000142</v>
      </c>
      <c r="R79" s="7">
        <f t="shared" ref="R79:S79" si="162">H79-M79</f>
        <v>-1.1600000000000001</v>
      </c>
      <c r="S79" s="7">
        <f t="shared" si="162"/>
        <v>-0.5</v>
      </c>
      <c r="T79" s="8">
        <f t="shared" si="12"/>
        <v>-0.75333333333333385</v>
      </c>
      <c r="U79" s="9" t="str">
        <f t="shared" si="3"/>
        <v>1</v>
      </c>
      <c r="V79" s="10" t="str">
        <f t="shared" si="4"/>
        <v/>
      </c>
      <c r="W79" s="10" t="str">
        <f t="shared" si="5"/>
        <v/>
      </c>
      <c r="X79" s="8">
        <f t="shared" si="6"/>
        <v>17.036666666666665</v>
      </c>
      <c r="Y79" s="8">
        <f t="shared" si="7"/>
        <v>17.79</v>
      </c>
    </row>
    <row r="80" spans="1:25" ht="13.8">
      <c r="A80" s="7" t="s">
        <v>145</v>
      </c>
      <c r="B80" s="22">
        <v>44493</v>
      </c>
      <c r="C80" s="11">
        <v>44519</v>
      </c>
      <c r="D80" s="6" t="s">
        <v>200</v>
      </c>
      <c r="E80" s="7">
        <v>13.88</v>
      </c>
      <c r="F80" s="7">
        <v>4645</v>
      </c>
      <c r="G80" s="7">
        <v>232</v>
      </c>
      <c r="H80" s="7">
        <v>13.22</v>
      </c>
      <c r="I80" s="7">
        <v>16.010000000000002</v>
      </c>
      <c r="J80" s="7">
        <v>14.73</v>
      </c>
      <c r="K80" s="7">
        <v>5947</v>
      </c>
      <c r="L80" s="7">
        <v>277</v>
      </c>
      <c r="M80" s="7">
        <v>14</v>
      </c>
      <c r="N80" s="7">
        <v>16.82</v>
      </c>
      <c r="O80" s="7">
        <f t="shared" ref="O80:P80" si="163">K80-F80</f>
        <v>1302</v>
      </c>
      <c r="P80" s="7">
        <f t="shared" si="163"/>
        <v>45</v>
      </c>
      <c r="Q80" s="7">
        <f t="shared" si="1"/>
        <v>-0.84999999999999964</v>
      </c>
      <c r="R80" s="7">
        <f t="shared" ref="R80:S80" si="164">H80-M80</f>
        <v>-0.77999999999999936</v>
      </c>
      <c r="S80" s="7">
        <f t="shared" si="164"/>
        <v>-0.80999999999999872</v>
      </c>
      <c r="T80" s="8">
        <f t="shared" si="12"/>
        <v>-0.81333333333333258</v>
      </c>
      <c r="U80" s="9" t="str">
        <f t="shared" si="3"/>
        <v>1</v>
      </c>
      <c r="V80" s="10" t="str">
        <f t="shared" si="4"/>
        <v/>
      </c>
      <c r="W80" s="10" t="str">
        <f t="shared" si="5"/>
        <v/>
      </c>
      <c r="X80" s="8">
        <f t="shared" si="6"/>
        <v>14.37</v>
      </c>
      <c r="Y80" s="8">
        <f t="shared" si="7"/>
        <v>15.183333333333332</v>
      </c>
    </row>
    <row r="81" spans="1:25" ht="13.8">
      <c r="A81" s="7" t="s">
        <v>145</v>
      </c>
      <c r="B81" s="22">
        <v>44493</v>
      </c>
      <c r="C81" s="11">
        <v>44519</v>
      </c>
      <c r="D81" s="6" t="s">
        <v>219</v>
      </c>
      <c r="E81" s="7">
        <v>12.97</v>
      </c>
      <c r="F81" s="7">
        <v>736</v>
      </c>
      <c r="G81" s="7">
        <v>46</v>
      </c>
      <c r="H81" s="7">
        <v>14.82</v>
      </c>
      <c r="I81" s="7">
        <v>17.2</v>
      </c>
      <c r="J81" s="7">
        <v>13.66</v>
      </c>
      <c r="K81" s="7">
        <v>1125</v>
      </c>
      <c r="L81" s="7">
        <v>69</v>
      </c>
      <c r="M81" s="7">
        <v>15.02</v>
      </c>
      <c r="N81" s="7">
        <v>16.739999999999998</v>
      </c>
      <c r="O81" s="7">
        <f t="shared" ref="O81:P81" si="165">K81-F81</f>
        <v>389</v>
      </c>
      <c r="P81" s="7">
        <f t="shared" si="165"/>
        <v>23</v>
      </c>
      <c r="Q81" s="7">
        <f t="shared" si="1"/>
        <v>-0.6899999999999995</v>
      </c>
      <c r="R81" s="7">
        <f t="shared" ref="R81:S81" si="166">H81-M81</f>
        <v>-0.19999999999999929</v>
      </c>
      <c r="S81" s="7">
        <f t="shared" si="166"/>
        <v>0.46000000000000085</v>
      </c>
      <c r="T81" s="8">
        <f t="shared" si="12"/>
        <v>-0.14333333333333265</v>
      </c>
      <c r="U81" s="9" t="str">
        <f t="shared" si="3"/>
        <v>1</v>
      </c>
      <c r="V81" s="10" t="str">
        <f t="shared" si="4"/>
        <v/>
      </c>
      <c r="W81" s="10" t="str">
        <f t="shared" si="5"/>
        <v/>
      </c>
      <c r="X81" s="8">
        <f t="shared" si="6"/>
        <v>14.996666666666664</v>
      </c>
      <c r="Y81" s="8">
        <f t="shared" si="7"/>
        <v>15.14</v>
      </c>
    </row>
    <row r="82" spans="1:25" ht="13.8">
      <c r="A82" s="7" t="s">
        <v>145</v>
      </c>
      <c r="B82" s="22">
        <v>44493</v>
      </c>
      <c r="C82" s="11">
        <v>44519</v>
      </c>
      <c r="D82" s="6" t="s">
        <v>220</v>
      </c>
      <c r="E82" s="7">
        <v>13.65</v>
      </c>
      <c r="F82" s="7">
        <v>2061</v>
      </c>
      <c r="G82" s="7">
        <v>98</v>
      </c>
      <c r="H82" s="7">
        <v>12.78</v>
      </c>
      <c r="I82" s="7">
        <v>15.48</v>
      </c>
      <c r="J82" s="7">
        <v>13.5</v>
      </c>
      <c r="K82" s="7">
        <v>2921</v>
      </c>
      <c r="L82" s="7">
        <v>142</v>
      </c>
      <c r="M82" s="7">
        <v>13.06</v>
      </c>
      <c r="N82" s="7">
        <v>15.67</v>
      </c>
      <c r="O82" s="7">
        <f t="shared" ref="O82:P82" si="167">K82-F82</f>
        <v>860</v>
      </c>
      <c r="P82" s="7">
        <f t="shared" si="167"/>
        <v>44</v>
      </c>
      <c r="Q82" s="7">
        <f t="shared" si="1"/>
        <v>0.15000000000000036</v>
      </c>
      <c r="R82" s="7">
        <f t="shared" ref="R82:S82" si="168">H82-M82</f>
        <v>-0.28000000000000114</v>
      </c>
      <c r="S82" s="7">
        <f t="shared" si="168"/>
        <v>-0.1899999999999995</v>
      </c>
      <c r="T82" s="8">
        <f t="shared" si="12"/>
        <v>-0.10666666666666676</v>
      </c>
      <c r="U82" s="9" t="str">
        <f t="shared" si="3"/>
        <v>1</v>
      </c>
      <c r="V82" s="10" t="str">
        <f t="shared" si="4"/>
        <v/>
      </c>
      <c r="W82" s="10" t="str">
        <f t="shared" si="5"/>
        <v/>
      </c>
      <c r="X82" s="8">
        <f t="shared" si="6"/>
        <v>13.969999999999999</v>
      </c>
      <c r="Y82" s="8">
        <f t="shared" si="7"/>
        <v>14.076666666666668</v>
      </c>
    </row>
    <row r="83" spans="1:25" ht="13.8">
      <c r="A83" s="7" t="s">
        <v>145</v>
      </c>
      <c r="B83" s="22">
        <v>44493</v>
      </c>
      <c r="C83" s="11">
        <v>44519</v>
      </c>
      <c r="D83" s="6" t="s">
        <v>221</v>
      </c>
      <c r="E83" s="7">
        <v>17.309999999999999</v>
      </c>
      <c r="F83" s="7">
        <v>1021</v>
      </c>
      <c r="G83" s="7">
        <v>46</v>
      </c>
      <c r="H83" s="7">
        <v>16.309999999999999</v>
      </c>
      <c r="I83" s="7">
        <v>18.579999999999998</v>
      </c>
      <c r="J83" s="7">
        <v>16.55</v>
      </c>
      <c r="K83" s="7">
        <v>1667</v>
      </c>
      <c r="L83" s="7">
        <v>81</v>
      </c>
      <c r="M83" s="7">
        <v>15.93</v>
      </c>
      <c r="N83" s="7">
        <v>17.32</v>
      </c>
      <c r="O83" s="7">
        <f t="shared" ref="O83:P83" si="169">K83-F83</f>
        <v>646</v>
      </c>
      <c r="P83" s="7">
        <f t="shared" si="169"/>
        <v>35</v>
      </c>
      <c r="Q83" s="7">
        <f t="shared" si="1"/>
        <v>0.75999999999999801</v>
      </c>
      <c r="R83" s="7">
        <f t="shared" ref="R83:S83" si="170">H83-M83</f>
        <v>0.37999999999999901</v>
      </c>
      <c r="S83" s="7">
        <f t="shared" si="170"/>
        <v>1.259999999999998</v>
      </c>
      <c r="T83" s="8">
        <f t="shared" si="12"/>
        <v>0.79999999999999838</v>
      </c>
      <c r="U83" s="9" t="str">
        <f t="shared" si="3"/>
        <v/>
      </c>
      <c r="V83" s="10" t="str">
        <f t="shared" si="4"/>
        <v>1</v>
      </c>
      <c r="W83" s="10" t="str">
        <f t="shared" si="5"/>
        <v/>
      </c>
      <c r="X83" s="8">
        <f t="shared" si="6"/>
        <v>17.399999999999999</v>
      </c>
      <c r="Y83" s="8">
        <f t="shared" si="7"/>
        <v>16.600000000000001</v>
      </c>
    </row>
    <row r="84" spans="1:25" ht="13.8">
      <c r="A84" s="7" t="s">
        <v>145</v>
      </c>
      <c r="B84" s="22">
        <v>44493</v>
      </c>
      <c r="C84" s="11">
        <v>44519</v>
      </c>
      <c r="D84" s="6" t="s">
        <v>222</v>
      </c>
      <c r="E84" s="7">
        <v>16.420000000000002</v>
      </c>
      <c r="F84" s="7">
        <v>528</v>
      </c>
      <c r="G84" s="7">
        <v>24</v>
      </c>
      <c r="H84" s="7">
        <v>15.69</v>
      </c>
      <c r="I84" s="7">
        <v>20.66</v>
      </c>
      <c r="J84" s="7">
        <v>14.82</v>
      </c>
      <c r="K84" s="7">
        <v>1203</v>
      </c>
      <c r="L84" s="7">
        <v>55</v>
      </c>
      <c r="M84" s="7">
        <v>14.07</v>
      </c>
      <c r="N84" s="7">
        <v>16.09</v>
      </c>
      <c r="O84" s="7">
        <f t="shared" ref="O84:P84" si="171">K84-F84</f>
        <v>675</v>
      </c>
      <c r="P84" s="7">
        <f t="shared" si="171"/>
        <v>31</v>
      </c>
      <c r="Q84" s="7">
        <f t="shared" si="1"/>
        <v>1.6000000000000014</v>
      </c>
      <c r="R84" s="7">
        <f t="shared" ref="R84:S84" si="172">H84-M84</f>
        <v>1.6199999999999992</v>
      </c>
      <c r="S84" s="7">
        <f t="shared" si="172"/>
        <v>4.57</v>
      </c>
      <c r="T84" s="8">
        <f t="shared" si="12"/>
        <v>2.5966666666666671</v>
      </c>
      <c r="U84" s="9" t="str">
        <f t="shared" si="3"/>
        <v/>
      </c>
      <c r="V84" s="10" t="str">
        <f t="shared" si="4"/>
        <v>1</v>
      </c>
      <c r="W84" s="10" t="str">
        <f t="shared" si="5"/>
        <v>1</v>
      </c>
      <c r="X84" s="8">
        <f t="shared" si="6"/>
        <v>17.59</v>
      </c>
      <c r="Y84" s="8">
        <f t="shared" si="7"/>
        <v>14.993333333333334</v>
      </c>
    </row>
    <row r="85" spans="1:25" ht="13.8">
      <c r="A85" s="7" t="s">
        <v>145</v>
      </c>
      <c r="B85" s="22">
        <v>44493</v>
      </c>
      <c r="C85" s="11">
        <v>44519</v>
      </c>
      <c r="D85" s="14" t="s">
        <v>223</v>
      </c>
      <c r="E85" s="7">
        <v>15.47</v>
      </c>
      <c r="F85" s="7">
        <v>1269</v>
      </c>
      <c r="G85" s="7">
        <v>53</v>
      </c>
      <c r="H85" s="7">
        <v>14.28</v>
      </c>
      <c r="I85" s="7">
        <v>17.38</v>
      </c>
      <c r="J85" s="7">
        <v>15.06</v>
      </c>
      <c r="K85" s="7">
        <v>1969</v>
      </c>
      <c r="L85" s="7">
        <v>82</v>
      </c>
      <c r="M85" s="7">
        <v>13.61</v>
      </c>
      <c r="N85" s="7">
        <v>16.93</v>
      </c>
      <c r="O85" s="7">
        <f t="shared" ref="O85:P85" si="173">K85-F85</f>
        <v>700</v>
      </c>
      <c r="P85" s="7">
        <f t="shared" si="173"/>
        <v>29</v>
      </c>
      <c r="Q85" s="7">
        <f t="shared" si="1"/>
        <v>0.41000000000000014</v>
      </c>
      <c r="R85" s="7">
        <f t="shared" ref="R85:S85" si="174">H85-M85</f>
        <v>0.66999999999999993</v>
      </c>
      <c r="S85" s="7">
        <f t="shared" si="174"/>
        <v>0.44999999999999929</v>
      </c>
      <c r="T85" s="8">
        <f t="shared" si="12"/>
        <v>0.50999999999999979</v>
      </c>
      <c r="U85" s="9" t="str">
        <f t="shared" si="3"/>
        <v/>
      </c>
      <c r="V85" s="10" t="str">
        <f t="shared" si="4"/>
        <v>1</v>
      </c>
      <c r="W85" s="10" t="str">
        <f t="shared" si="5"/>
        <v/>
      </c>
      <c r="X85" s="8">
        <f t="shared" si="6"/>
        <v>15.709999999999999</v>
      </c>
      <c r="Y85" s="8">
        <f t="shared" si="7"/>
        <v>15.200000000000001</v>
      </c>
    </row>
    <row r="86" spans="1:25" ht="13.2">
      <c r="A86" s="24" t="s">
        <v>145</v>
      </c>
      <c r="B86" s="25">
        <v>44123</v>
      </c>
      <c r="C86" s="25">
        <v>44149</v>
      </c>
      <c r="D86" s="26" t="s">
        <v>224</v>
      </c>
      <c r="E86" s="16">
        <v>17.809999999999999</v>
      </c>
      <c r="F86" s="16">
        <v>269</v>
      </c>
      <c r="G86" s="16">
        <v>11</v>
      </c>
      <c r="H86" s="16">
        <v>15.69</v>
      </c>
      <c r="I86" s="16">
        <v>18.54</v>
      </c>
      <c r="J86" s="16">
        <v>15.83</v>
      </c>
      <c r="K86" s="16">
        <v>2128</v>
      </c>
      <c r="L86" s="16">
        <v>117</v>
      </c>
      <c r="M86" s="16">
        <v>16.46</v>
      </c>
      <c r="N86" s="16">
        <v>16.38</v>
      </c>
      <c r="O86" s="7">
        <f t="shared" ref="O86:P86" si="175">K86-F86</f>
        <v>1859</v>
      </c>
      <c r="P86" s="7">
        <f t="shared" si="175"/>
        <v>106</v>
      </c>
      <c r="Q86" s="7">
        <f t="shared" si="1"/>
        <v>1.9799999999999986</v>
      </c>
      <c r="R86" s="7">
        <f t="shared" ref="R86:S86" si="176">H86-M86</f>
        <v>-0.77000000000000135</v>
      </c>
      <c r="S86" s="7">
        <f t="shared" si="176"/>
        <v>2.16</v>
      </c>
      <c r="T86" s="8">
        <f t="shared" si="12"/>
        <v>1.1233333333333324</v>
      </c>
      <c r="U86" s="9" t="str">
        <f t="shared" si="3"/>
        <v/>
      </c>
      <c r="V86" s="10" t="str">
        <f t="shared" si="4"/>
        <v>1</v>
      </c>
      <c r="W86" s="10" t="str">
        <f t="shared" si="5"/>
        <v>1</v>
      </c>
      <c r="X86" s="8">
        <f t="shared" si="6"/>
        <v>17.346666666666668</v>
      </c>
      <c r="Y86" s="8">
        <f t="shared" si="7"/>
        <v>16.223333333333333</v>
      </c>
    </row>
    <row r="87" spans="1:25" ht="13.2">
      <c r="A87" s="27" t="s">
        <v>145</v>
      </c>
      <c r="B87" s="25">
        <v>44123</v>
      </c>
      <c r="C87" s="25">
        <v>44149</v>
      </c>
      <c r="D87" s="26" t="s">
        <v>225</v>
      </c>
      <c r="E87" s="16">
        <v>14.07</v>
      </c>
      <c r="F87" s="16">
        <v>1715</v>
      </c>
      <c r="G87" s="16">
        <v>81</v>
      </c>
      <c r="H87" s="16">
        <v>13.82</v>
      </c>
      <c r="I87" s="16">
        <v>17.34</v>
      </c>
      <c r="J87" s="16">
        <v>13.6</v>
      </c>
      <c r="K87" s="16">
        <v>1990</v>
      </c>
      <c r="L87" s="16">
        <v>101</v>
      </c>
      <c r="M87" s="16">
        <v>13.94</v>
      </c>
      <c r="N87" s="16">
        <v>16.149999999999999</v>
      </c>
      <c r="O87" s="7">
        <f t="shared" ref="O87:P87" si="177">K87-F87</f>
        <v>275</v>
      </c>
      <c r="P87" s="7">
        <f t="shared" si="177"/>
        <v>20</v>
      </c>
      <c r="Q87" s="7">
        <f t="shared" si="1"/>
        <v>0.47000000000000064</v>
      </c>
      <c r="R87" s="7">
        <f t="shared" ref="R87:S87" si="178">H87-M87</f>
        <v>-0.11999999999999922</v>
      </c>
      <c r="S87" s="7">
        <f t="shared" si="178"/>
        <v>1.1900000000000013</v>
      </c>
      <c r="T87" s="8">
        <f t="shared" si="12"/>
        <v>0.5133333333333342</v>
      </c>
      <c r="U87" s="9" t="str">
        <f t="shared" si="3"/>
        <v/>
      </c>
      <c r="V87" s="10" t="str">
        <f t="shared" si="4"/>
        <v>1</v>
      </c>
      <c r="W87" s="10" t="str">
        <f t="shared" si="5"/>
        <v/>
      </c>
      <c r="X87" s="8">
        <f t="shared" si="6"/>
        <v>15.076666666666668</v>
      </c>
      <c r="Y87" s="8">
        <f t="shared" si="7"/>
        <v>14.563333333333333</v>
      </c>
    </row>
    <row r="88" spans="1:25" ht="13.2">
      <c r="A88" s="27" t="s">
        <v>145</v>
      </c>
      <c r="B88" s="25">
        <v>44123</v>
      </c>
      <c r="C88" s="25">
        <v>44149</v>
      </c>
      <c r="D88" s="26" t="s">
        <v>226</v>
      </c>
      <c r="E88" s="16">
        <v>13.14</v>
      </c>
      <c r="F88" s="16">
        <v>1206</v>
      </c>
      <c r="G88" s="16">
        <v>59</v>
      </c>
      <c r="H88" s="16">
        <v>12.09</v>
      </c>
      <c r="I88" s="16">
        <v>13.54</v>
      </c>
      <c r="J88" s="16">
        <v>13.89</v>
      </c>
      <c r="K88" s="16">
        <v>2704</v>
      </c>
      <c r="L88" s="16">
        <v>126</v>
      </c>
      <c r="M88" s="16">
        <v>12.97</v>
      </c>
      <c r="N88" s="16">
        <v>14.94</v>
      </c>
      <c r="O88" s="7">
        <f t="shared" ref="O88:P88" si="179">K88-F88</f>
        <v>1498</v>
      </c>
      <c r="P88" s="7">
        <f t="shared" si="179"/>
        <v>67</v>
      </c>
      <c r="Q88" s="7">
        <f t="shared" si="1"/>
        <v>-0.75</v>
      </c>
      <c r="R88" s="7">
        <f t="shared" ref="R88:S88" si="180">H88-M88</f>
        <v>-0.88000000000000078</v>
      </c>
      <c r="S88" s="7">
        <f t="shared" si="180"/>
        <v>-1.4000000000000004</v>
      </c>
      <c r="T88" s="8">
        <f t="shared" si="12"/>
        <v>-1.0100000000000005</v>
      </c>
      <c r="U88" s="9" t="str">
        <f t="shared" si="3"/>
        <v>1</v>
      </c>
      <c r="V88" s="10" t="str">
        <f t="shared" si="4"/>
        <v/>
      </c>
      <c r="W88" s="10" t="str">
        <f t="shared" si="5"/>
        <v>1</v>
      </c>
      <c r="X88" s="8">
        <f t="shared" si="6"/>
        <v>12.923333333333332</v>
      </c>
      <c r="Y88" s="8">
        <f t="shared" si="7"/>
        <v>13.933333333333332</v>
      </c>
    </row>
    <row r="89" spans="1:25" ht="13.2">
      <c r="A89" s="27" t="s">
        <v>145</v>
      </c>
      <c r="B89" s="25">
        <v>44123</v>
      </c>
      <c r="C89" s="25">
        <v>44149</v>
      </c>
      <c r="D89" s="26" t="s">
        <v>227</v>
      </c>
      <c r="E89" s="16">
        <v>13.86</v>
      </c>
      <c r="F89" s="16">
        <v>532</v>
      </c>
      <c r="G89" s="16">
        <v>26</v>
      </c>
      <c r="H89" s="16">
        <v>13.53</v>
      </c>
      <c r="I89" s="16">
        <v>15</v>
      </c>
      <c r="J89" s="16">
        <v>15.68</v>
      </c>
      <c r="K89" s="16">
        <v>1063</v>
      </c>
      <c r="L89" s="16">
        <v>49</v>
      </c>
      <c r="M89" s="16">
        <v>14.63</v>
      </c>
      <c r="N89" s="16">
        <v>16.670000000000002</v>
      </c>
      <c r="O89" s="7">
        <f t="shared" ref="O89:P89" si="181">K89-F89</f>
        <v>531</v>
      </c>
      <c r="P89" s="7">
        <f t="shared" si="181"/>
        <v>23</v>
      </c>
      <c r="Q89" s="7">
        <f t="shared" si="1"/>
        <v>-1.8200000000000003</v>
      </c>
      <c r="R89" s="7">
        <f t="shared" ref="R89:S89" si="182">H89-M89</f>
        <v>-1.1000000000000014</v>
      </c>
      <c r="S89" s="7">
        <f t="shared" si="182"/>
        <v>-1.6700000000000017</v>
      </c>
      <c r="T89" s="8">
        <f t="shared" si="12"/>
        <v>-1.5300000000000011</v>
      </c>
      <c r="U89" s="9" t="str">
        <f t="shared" si="3"/>
        <v>1</v>
      </c>
      <c r="V89" s="10" t="str">
        <f t="shared" si="4"/>
        <v/>
      </c>
      <c r="W89" s="10" t="str">
        <f t="shared" si="5"/>
        <v>1</v>
      </c>
      <c r="X89" s="8">
        <f t="shared" si="6"/>
        <v>14.13</v>
      </c>
      <c r="Y89" s="8">
        <f t="shared" si="7"/>
        <v>15.660000000000002</v>
      </c>
    </row>
    <row r="90" spans="1:25" ht="13.2">
      <c r="A90" s="27" t="s">
        <v>145</v>
      </c>
      <c r="B90" s="25">
        <v>44123</v>
      </c>
      <c r="C90" s="25">
        <v>44149</v>
      </c>
      <c r="D90" s="26" t="s">
        <v>228</v>
      </c>
      <c r="E90" s="16">
        <v>16.53</v>
      </c>
      <c r="F90" s="16">
        <v>3090</v>
      </c>
      <c r="G90" s="16">
        <v>156</v>
      </c>
      <c r="H90" s="16">
        <v>16.420000000000002</v>
      </c>
      <c r="I90" s="16">
        <v>17.37</v>
      </c>
      <c r="J90" s="16">
        <v>16.420000000000002</v>
      </c>
      <c r="K90" s="16">
        <v>3335</v>
      </c>
      <c r="L90" s="16">
        <v>166</v>
      </c>
      <c r="M90" s="16">
        <v>16.38</v>
      </c>
      <c r="N90" s="16">
        <v>17.34</v>
      </c>
      <c r="O90" s="7">
        <f t="shared" ref="O90:P90" si="183">K90-F90</f>
        <v>245</v>
      </c>
      <c r="P90" s="7">
        <f t="shared" si="183"/>
        <v>10</v>
      </c>
      <c r="Q90" s="7">
        <f t="shared" si="1"/>
        <v>0.10999999999999943</v>
      </c>
      <c r="R90" s="7">
        <f t="shared" ref="R90:S90" si="184">H90-M90</f>
        <v>4.00000000000027E-2</v>
      </c>
      <c r="S90" s="7">
        <f t="shared" si="184"/>
        <v>3.0000000000001137E-2</v>
      </c>
      <c r="T90" s="8">
        <f t="shared" si="12"/>
        <v>6.0000000000001087E-2</v>
      </c>
      <c r="U90" s="9" t="str">
        <f t="shared" si="3"/>
        <v/>
      </c>
      <c r="V90" s="10" t="str">
        <f t="shared" si="4"/>
        <v>1</v>
      </c>
      <c r="W90" s="10" t="str">
        <f t="shared" si="5"/>
        <v/>
      </c>
      <c r="X90" s="8">
        <f t="shared" si="6"/>
        <v>16.773333333333337</v>
      </c>
      <c r="Y90" s="8">
        <f t="shared" si="7"/>
        <v>16.713333333333335</v>
      </c>
    </row>
    <row r="91" spans="1:25" ht="13.2">
      <c r="A91" s="27" t="s">
        <v>145</v>
      </c>
      <c r="B91" s="25">
        <v>44123</v>
      </c>
      <c r="C91" s="25">
        <v>44149</v>
      </c>
      <c r="D91" s="26" t="s">
        <v>229</v>
      </c>
      <c r="E91" s="16">
        <v>13.29</v>
      </c>
      <c r="F91" s="16">
        <v>229</v>
      </c>
      <c r="G91" s="16">
        <v>15</v>
      </c>
      <c r="H91" s="16">
        <v>12.31</v>
      </c>
      <c r="I91" s="16">
        <v>14.64</v>
      </c>
      <c r="J91" s="16">
        <v>14.69</v>
      </c>
      <c r="K91" s="16">
        <v>948</v>
      </c>
      <c r="L91" s="16">
        <v>50</v>
      </c>
      <c r="M91" s="16">
        <v>13.9</v>
      </c>
      <c r="N91" s="16">
        <v>16.36</v>
      </c>
      <c r="O91" s="7">
        <f t="shared" ref="O91:P91" si="185">K91-F91</f>
        <v>719</v>
      </c>
      <c r="P91" s="7">
        <f t="shared" si="185"/>
        <v>35</v>
      </c>
      <c r="Q91" s="7">
        <f t="shared" si="1"/>
        <v>-1.4000000000000004</v>
      </c>
      <c r="R91" s="7">
        <f t="shared" ref="R91:S91" si="186">H91-M91</f>
        <v>-1.5899999999999999</v>
      </c>
      <c r="S91" s="7">
        <f t="shared" si="186"/>
        <v>-1.7199999999999989</v>
      </c>
      <c r="T91" s="8">
        <f t="shared" si="12"/>
        <v>-1.5699999999999996</v>
      </c>
      <c r="U91" s="9" t="str">
        <f t="shared" si="3"/>
        <v>1</v>
      </c>
      <c r="V91" s="10" t="str">
        <f t="shared" si="4"/>
        <v/>
      </c>
      <c r="W91" s="10" t="str">
        <f t="shared" si="5"/>
        <v>1</v>
      </c>
      <c r="X91" s="8">
        <f t="shared" si="6"/>
        <v>13.413333333333334</v>
      </c>
      <c r="Y91" s="8">
        <f t="shared" si="7"/>
        <v>14.983333333333334</v>
      </c>
    </row>
    <row r="92" spans="1:25" ht="13.2">
      <c r="A92" s="27" t="s">
        <v>145</v>
      </c>
      <c r="B92" s="25">
        <v>44123</v>
      </c>
      <c r="C92" s="25">
        <v>44149</v>
      </c>
      <c r="D92" s="28" t="s">
        <v>230</v>
      </c>
      <c r="E92" s="16">
        <v>15.86</v>
      </c>
      <c r="F92" s="16">
        <v>925</v>
      </c>
      <c r="G92" s="16">
        <v>40</v>
      </c>
      <c r="H92" s="16">
        <v>15.01</v>
      </c>
      <c r="I92" s="16">
        <v>18.079999999999998</v>
      </c>
      <c r="J92" s="16">
        <v>15.07</v>
      </c>
      <c r="K92" s="16">
        <v>1922</v>
      </c>
      <c r="L92" s="16">
        <v>86</v>
      </c>
      <c r="M92" s="16">
        <v>13.39</v>
      </c>
      <c r="N92" s="16">
        <v>16.829999999999998</v>
      </c>
      <c r="O92" s="7">
        <f t="shared" ref="O92:P92" si="187">K92-F92</f>
        <v>997</v>
      </c>
      <c r="P92" s="7">
        <f t="shared" si="187"/>
        <v>46</v>
      </c>
      <c r="Q92" s="7">
        <f t="shared" si="1"/>
        <v>0.78999999999999915</v>
      </c>
      <c r="R92" s="7">
        <f t="shared" ref="R92:S92" si="188">H92-M92</f>
        <v>1.6199999999999992</v>
      </c>
      <c r="S92" s="7">
        <f t="shared" si="188"/>
        <v>1.25</v>
      </c>
      <c r="T92" s="8">
        <f t="shared" si="12"/>
        <v>1.2199999999999995</v>
      </c>
      <c r="U92" s="9" t="str">
        <f t="shared" si="3"/>
        <v/>
      </c>
      <c r="V92" s="10" t="str">
        <f t="shared" si="4"/>
        <v>1</v>
      </c>
      <c r="W92" s="10" t="str">
        <f t="shared" si="5"/>
        <v>1</v>
      </c>
      <c r="X92" s="8">
        <f t="shared" si="6"/>
        <v>16.316666666666666</v>
      </c>
      <c r="Y92" s="8">
        <f t="shared" si="7"/>
        <v>15.096666666666666</v>
      </c>
    </row>
    <row r="93" spans="1:25" ht="13.8">
      <c r="A93" s="4" t="s">
        <v>145</v>
      </c>
      <c r="B93" s="5">
        <v>44570</v>
      </c>
      <c r="C93" s="5">
        <v>44604</v>
      </c>
      <c r="D93" s="6" t="s">
        <v>231</v>
      </c>
      <c r="E93" s="7">
        <v>14.23</v>
      </c>
      <c r="F93" s="7">
        <v>4299</v>
      </c>
      <c r="G93" s="7">
        <v>219</v>
      </c>
      <c r="H93" s="7">
        <v>13.84</v>
      </c>
      <c r="I93" s="7">
        <v>15.76</v>
      </c>
      <c r="J93" s="7">
        <v>14.95</v>
      </c>
      <c r="K93" s="7">
        <v>4654</v>
      </c>
      <c r="L93" s="7">
        <v>239</v>
      </c>
      <c r="M93" s="7">
        <v>13.21</v>
      </c>
      <c r="N93" s="7">
        <v>62.88</v>
      </c>
      <c r="O93" s="7">
        <f t="shared" ref="O93:P93" si="189">K93-F93</f>
        <v>355</v>
      </c>
      <c r="P93" s="7">
        <f t="shared" si="189"/>
        <v>20</v>
      </c>
      <c r="Q93" s="7">
        <f t="shared" si="1"/>
        <v>-0.71999999999999886</v>
      </c>
      <c r="R93" s="7">
        <f t="shared" ref="R93:S93" si="190">H93-M93</f>
        <v>0.62999999999999901</v>
      </c>
      <c r="S93" s="7">
        <f t="shared" si="190"/>
        <v>-47.120000000000005</v>
      </c>
      <c r="T93" s="8">
        <f t="shared" si="12"/>
        <v>-15.73666666666667</v>
      </c>
      <c r="U93" s="9" t="str">
        <f t="shared" si="3"/>
        <v>1</v>
      </c>
      <c r="V93" s="10" t="str">
        <f t="shared" si="4"/>
        <v/>
      </c>
      <c r="W93" s="10" t="str">
        <f t="shared" si="5"/>
        <v>1</v>
      </c>
      <c r="X93" s="8">
        <f t="shared" si="6"/>
        <v>14.61</v>
      </c>
      <c r="Y93" s="8">
        <f t="shared" si="7"/>
        <v>30.346666666666668</v>
      </c>
    </row>
    <row r="94" spans="1:25" ht="13.8">
      <c r="A94" s="7" t="s">
        <v>145</v>
      </c>
      <c r="B94" s="5">
        <v>44570</v>
      </c>
      <c r="C94" s="5">
        <v>44604</v>
      </c>
      <c r="D94" s="6" t="s">
        <v>232</v>
      </c>
      <c r="E94" s="7">
        <v>14.69</v>
      </c>
      <c r="F94" s="7">
        <v>4638</v>
      </c>
      <c r="G94" s="7">
        <v>234</v>
      </c>
      <c r="H94" s="7">
        <v>14.21</v>
      </c>
      <c r="I94" s="7">
        <v>17.16</v>
      </c>
      <c r="J94" s="7">
        <v>15.66</v>
      </c>
      <c r="K94" s="7">
        <v>5531</v>
      </c>
      <c r="L94" s="7">
        <v>266</v>
      </c>
      <c r="M94" s="7">
        <v>14.89</v>
      </c>
      <c r="N94" s="7">
        <v>17.64</v>
      </c>
      <c r="O94" s="7">
        <f t="shared" ref="O94:P94" si="191">K94-F94</f>
        <v>893</v>
      </c>
      <c r="P94" s="7">
        <f t="shared" si="191"/>
        <v>32</v>
      </c>
      <c r="Q94" s="7">
        <f t="shared" si="1"/>
        <v>-0.97000000000000064</v>
      </c>
      <c r="R94" s="7">
        <f t="shared" ref="R94:S94" si="192">H94-M94</f>
        <v>-0.67999999999999972</v>
      </c>
      <c r="S94" s="7">
        <f t="shared" si="192"/>
        <v>-0.48000000000000043</v>
      </c>
      <c r="T94" s="8">
        <f t="shared" si="12"/>
        <v>-0.7100000000000003</v>
      </c>
      <c r="U94" s="9" t="str">
        <f t="shared" si="3"/>
        <v>1</v>
      </c>
      <c r="V94" s="10" t="str">
        <f t="shared" si="4"/>
        <v/>
      </c>
      <c r="W94" s="10" t="str">
        <f t="shared" si="5"/>
        <v/>
      </c>
      <c r="X94" s="8">
        <f t="shared" si="6"/>
        <v>15.353333333333333</v>
      </c>
      <c r="Y94" s="8">
        <f t="shared" si="7"/>
        <v>16.063333333333333</v>
      </c>
    </row>
    <row r="95" spans="1:25" ht="13.8">
      <c r="A95" s="7" t="s">
        <v>145</v>
      </c>
      <c r="B95" s="5">
        <v>44570</v>
      </c>
      <c r="C95" s="5">
        <v>44604</v>
      </c>
      <c r="D95" s="6" t="s">
        <v>233</v>
      </c>
      <c r="E95" s="7">
        <v>15</v>
      </c>
      <c r="F95" s="7">
        <v>241</v>
      </c>
      <c r="G95" s="7">
        <v>13</v>
      </c>
      <c r="H95" s="7">
        <v>16.809999999999999</v>
      </c>
      <c r="I95" s="7">
        <v>21.58</v>
      </c>
      <c r="J95" s="7">
        <v>16.079999999999998</v>
      </c>
      <c r="K95" s="7">
        <v>1181</v>
      </c>
      <c r="L95" s="7">
        <v>59</v>
      </c>
      <c r="M95" s="7">
        <v>16.09</v>
      </c>
      <c r="N95" s="7">
        <v>18.09</v>
      </c>
      <c r="O95" s="7">
        <f t="shared" ref="O95:P95" si="193">K95-F95</f>
        <v>940</v>
      </c>
      <c r="P95" s="7">
        <f t="shared" si="193"/>
        <v>46</v>
      </c>
      <c r="Q95" s="7">
        <f t="shared" si="1"/>
        <v>-1.0799999999999983</v>
      </c>
      <c r="R95" s="7">
        <f t="shared" ref="R95:S95" si="194">H95-M95</f>
        <v>0.71999999999999886</v>
      </c>
      <c r="S95" s="7">
        <f t="shared" si="194"/>
        <v>3.4899999999999984</v>
      </c>
      <c r="T95" s="8">
        <f t="shared" si="12"/>
        <v>1.043333333333333</v>
      </c>
      <c r="U95" s="9" t="str">
        <f t="shared" si="3"/>
        <v/>
      </c>
      <c r="V95" s="10" t="str">
        <f t="shared" si="4"/>
        <v>1</v>
      </c>
      <c r="W95" s="10" t="str">
        <f t="shared" si="5"/>
        <v>1</v>
      </c>
      <c r="X95" s="8">
        <f t="shared" si="6"/>
        <v>17.796666666666667</v>
      </c>
      <c r="Y95" s="8">
        <f t="shared" si="7"/>
        <v>16.753333333333334</v>
      </c>
    </row>
    <row r="96" spans="1:25" ht="13.8">
      <c r="A96" s="7" t="s">
        <v>145</v>
      </c>
      <c r="B96" s="5">
        <v>44570</v>
      </c>
      <c r="C96" s="5">
        <v>44604</v>
      </c>
      <c r="D96" s="6" t="s">
        <v>234</v>
      </c>
      <c r="E96" s="7">
        <v>15.97</v>
      </c>
      <c r="F96" s="7">
        <v>1093</v>
      </c>
      <c r="G96" s="7">
        <v>61</v>
      </c>
      <c r="H96" s="7">
        <v>15.94</v>
      </c>
      <c r="I96" s="7">
        <v>16.47</v>
      </c>
      <c r="J96" s="7">
        <v>18.55</v>
      </c>
      <c r="K96" s="7">
        <v>1614</v>
      </c>
      <c r="L96" s="7">
        <v>68</v>
      </c>
      <c r="M96" s="7">
        <v>16.670000000000002</v>
      </c>
      <c r="N96" s="7">
        <v>18.739999999999998</v>
      </c>
      <c r="O96" s="7">
        <f t="shared" ref="O96:P96" si="195">K96-F96</f>
        <v>521</v>
      </c>
      <c r="P96" s="7">
        <f t="shared" si="195"/>
        <v>7</v>
      </c>
      <c r="Q96" s="7">
        <f t="shared" si="1"/>
        <v>-2.58</v>
      </c>
      <c r="R96" s="7">
        <f t="shared" ref="R96:S96" si="196">H96-M96</f>
        <v>-0.7300000000000022</v>
      </c>
      <c r="S96" s="7">
        <f t="shared" si="196"/>
        <v>-2.2699999999999996</v>
      </c>
      <c r="T96" s="8">
        <f t="shared" si="12"/>
        <v>-1.8600000000000005</v>
      </c>
      <c r="U96" s="9" t="str">
        <f t="shared" si="3"/>
        <v>1</v>
      </c>
      <c r="V96" s="10" t="str">
        <f t="shared" si="4"/>
        <v/>
      </c>
      <c r="W96" s="10" t="str">
        <f t="shared" si="5"/>
        <v>1</v>
      </c>
      <c r="X96" s="8">
        <f t="shared" si="6"/>
        <v>16.126666666666665</v>
      </c>
      <c r="Y96" s="8">
        <f t="shared" si="7"/>
        <v>17.986666666666665</v>
      </c>
    </row>
    <row r="97" spans="1:25" ht="13.8">
      <c r="A97" s="7" t="s">
        <v>145</v>
      </c>
      <c r="B97" s="5">
        <v>44570</v>
      </c>
      <c r="C97" s="5">
        <v>44604</v>
      </c>
      <c r="D97" s="6" t="s">
        <v>235</v>
      </c>
      <c r="E97" s="7">
        <v>13.02</v>
      </c>
      <c r="F97" s="7">
        <v>428</v>
      </c>
      <c r="G97" s="7">
        <v>19</v>
      </c>
      <c r="H97" s="7">
        <v>11.22</v>
      </c>
      <c r="I97" s="7">
        <v>14.63</v>
      </c>
      <c r="J97" s="7">
        <v>14.12</v>
      </c>
      <c r="K97" s="7">
        <v>1239</v>
      </c>
      <c r="L97" s="7">
        <v>60</v>
      </c>
      <c r="M97" s="7">
        <v>12.38</v>
      </c>
      <c r="N97" s="7">
        <v>16.27</v>
      </c>
      <c r="O97" s="7">
        <f t="shared" ref="O97:P97" si="197">K97-F97</f>
        <v>811</v>
      </c>
      <c r="P97" s="7">
        <f t="shared" si="197"/>
        <v>41</v>
      </c>
      <c r="Q97" s="7">
        <f t="shared" si="1"/>
        <v>-1.0999999999999996</v>
      </c>
      <c r="R97" s="7">
        <f t="shared" ref="R97:S97" si="198">H97-M97</f>
        <v>-1.1600000000000001</v>
      </c>
      <c r="S97" s="7">
        <f t="shared" si="198"/>
        <v>-1.6399999999999988</v>
      </c>
      <c r="T97" s="8">
        <f t="shared" si="12"/>
        <v>-1.2999999999999996</v>
      </c>
      <c r="U97" s="9" t="str">
        <f t="shared" si="3"/>
        <v>1</v>
      </c>
      <c r="V97" s="10" t="str">
        <f t="shared" si="4"/>
        <v/>
      </c>
      <c r="W97" s="10" t="str">
        <f t="shared" si="5"/>
        <v>1</v>
      </c>
      <c r="X97" s="8">
        <f t="shared" si="6"/>
        <v>12.956666666666669</v>
      </c>
      <c r="Y97" s="8">
        <f t="shared" si="7"/>
        <v>14.256666666666666</v>
      </c>
    </row>
    <row r="98" spans="1:25" ht="13.8">
      <c r="A98" s="7" t="s">
        <v>145</v>
      </c>
      <c r="B98" s="5">
        <v>44570</v>
      </c>
      <c r="C98" s="5">
        <v>44604</v>
      </c>
      <c r="D98" s="6" t="s">
        <v>49</v>
      </c>
      <c r="E98" s="7">
        <v>15.44</v>
      </c>
      <c r="F98" s="7">
        <v>1675</v>
      </c>
      <c r="G98" s="7">
        <v>114</v>
      </c>
      <c r="H98" s="7">
        <v>16.22</v>
      </c>
      <c r="I98" s="7">
        <v>15.67</v>
      </c>
      <c r="J98" s="7">
        <v>14.41</v>
      </c>
      <c r="K98" s="7">
        <v>2073</v>
      </c>
      <c r="L98" s="7">
        <v>114</v>
      </c>
      <c r="M98" s="7">
        <v>13.17</v>
      </c>
      <c r="N98" s="7">
        <v>16.57</v>
      </c>
      <c r="O98" s="7">
        <f t="shared" ref="O98:P98" si="199">K98-F98</f>
        <v>398</v>
      </c>
      <c r="P98" s="7">
        <f t="shared" si="199"/>
        <v>0</v>
      </c>
      <c r="Q98" s="7">
        <f t="shared" si="1"/>
        <v>1.0299999999999994</v>
      </c>
      <c r="R98" s="7">
        <f t="shared" ref="R98:S98" si="200">H98-M98</f>
        <v>3.0499999999999989</v>
      </c>
      <c r="S98" s="7">
        <f t="shared" si="200"/>
        <v>-0.90000000000000036</v>
      </c>
      <c r="T98" s="8">
        <f t="shared" si="12"/>
        <v>1.0599999999999994</v>
      </c>
      <c r="U98" s="9" t="str">
        <f t="shared" si="3"/>
        <v/>
      </c>
      <c r="V98" s="10" t="str">
        <f t="shared" si="4"/>
        <v>1</v>
      </c>
      <c r="W98" s="10" t="str">
        <f t="shared" si="5"/>
        <v>1</v>
      </c>
      <c r="X98" s="8">
        <f t="shared" si="6"/>
        <v>15.776666666666666</v>
      </c>
      <c r="Y98" s="8">
        <f t="shared" si="7"/>
        <v>14.716666666666667</v>
      </c>
    </row>
    <row r="99" spans="1:25" ht="13.8">
      <c r="A99" s="7" t="s">
        <v>145</v>
      </c>
      <c r="B99" s="5">
        <v>44570</v>
      </c>
      <c r="C99" s="5">
        <v>44604</v>
      </c>
      <c r="D99" s="6" t="s">
        <v>236</v>
      </c>
      <c r="E99" s="7">
        <v>15.69</v>
      </c>
      <c r="F99" s="7">
        <v>1792</v>
      </c>
      <c r="G99" s="7">
        <v>99</v>
      </c>
      <c r="H99" s="7">
        <v>16.88</v>
      </c>
      <c r="I99" s="7">
        <v>17.190000000000001</v>
      </c>
      <c r="J99" s="7">
        <v>15.81</v>
      </c>
      <c r="K99" s="7">
        <v>1869</v>
      </c>
      <c r="L99" s="7">
        <v>99</v>
      </c>
      <c r="M99" s="7">
        <v>16.23</v>
      </c>
      <c r="N99" s="7">
        <v>17.04</v>
      </c>
      <c r="O99" s="7">
        <f t="shared" ref="O99:P99" si="201">K99-F99</f>
        <v>77</v>
      </c>
      <c r="P99" s="7">
        <f t="shared" si="201"/>
        <v>0</v>
      </c>
      <c r="Q99" s="7">
        <f t="shared" si="1"/>
        <v>-0.12000000000000099</v>
      </c>
      <c r="R99" s="7">
        <f t="shared" ref="R99:S99" si="202">H99-M99</f>
        <v>0.64999999999999858</v>
      </c>
      <c r="S99" s="7">
        <f t="shared" si="202"/>
        <v>0.15000000000000213</v>
      </c>
      <c r="T99" s="8">
        <f t="shared" si="12"/>
        <v>0.22666666666666657</v>
      </c>
      <c r="U99" s="9" t="str">
        <f t="shared" si="3"/>
        <v/>
      </c>
      <c r="V99" s="10" t="str">
        <f t="shared" si="4"/>
        <v>1</v>
      </c>
      <c r="W99" s="10" t="str">
        <f t="shared" si="5"/>
        <v/>
      </c>
      <c r="X99" s="8">
        <f t="shared" si="6"/>
        <v>16.58666666666667</v>
      </c>
      <c r="Y99" s="8">
        <f t="shared" si="7"/>
        <v>16.36</v>
      </c>
    </row>
    <row r="100" spans="1:25" ht="13.8">
      <c r="A100" s="7" t="s">
        <v>145</v>
      </c>
      <c r="B100" s="5">
        <v>44570</v>
      </c>
      <c r="C100" s="5">
        <v>44604</v>
      </c>
      <c r="D100" s="6" t="s">
        <v>237</v>
      </c>
      <c r="E100" s="7">
        <v>15.08</v>
      </c>
      <c r="F100" s="7">
        <v>4695</v>
      </c>
      <c r="G100" s="7">
        <v>203</v>
      </c>
      <c r="H100" s="7">
        <v>14.13</v>
      </c>
      <c r="I100" s="7">
        <v>17.350000000000001</v>
      </c>
      <c r="J100" s="7">
        <v>15.56</v>
      </c>
      <c r="K100" s="7">
        <v>4533</v>
      </c>
      <c r="L100" s="7">
        <v>191</v>
      </c>
      <c r="M100" s="7">
        <v>14.66</v>
      </c>
      <c r="N100" s="7">
        <v>17.55</v>
      </c>
      <c r="O100" s="7">
        <f t="shared" ref="O100:P100" si="203">K100-F100</f>
        <v>-162</v>
      </c>
      <c r="P100" s="7">
        <f t="shared" si="203"/>
        <v>-12</v>
      </c>
      <c r="Q100" s="7">
        <f t="shared" si="1"/>
        <v>-0.48000000000000043</v>
      </c>
      <c r="R100" s="7">
        <f t="shared" ref="R100:S100" si="204">H100-M100</f>
        <v>-0.52999999999999936</v>
      </c>
      <c r="S100" s="7">
        <f t="shared" si="204"/>
        <v>-0.19999999999999929</v>
      </c>
      <c r="T100" s="8">
        <f t="shared" si="12"/>
        <v>-0.40333333333333304</v>
      </c>
      <c r="U100" s="9" t="str">
        <f t="shared" si="3"/>
        <v>1</v>
      </c>
      <c r="V100" s="10" t="str">
        <f t="shared" si="4"/>
        <v/>
      </c>
      <c r="W100" s="10" t="str">
        <f t="shared" si="5"/>
        <v/>
      </c>
      <c r="X100" s="8">
        <f t="shared" si="6"/>
        <v>15.520000000000001</v>
      </c>
      <c r="Y100" s="8">
        <f t="shared" si="7"/>
        <v>15.923333333333332</v>
      </c>
    </row>
    <row r="101" spans="1:25" ht="13.8">
      <c r="A101" s="7" t="s">
        <v>145</v>
      </c>
      <c r="B101" s="5">
        <v>44570</v>
      </c>
      <c r="C101" s="5">
        <v>44604</v>
      </c>
      <c r="D101" s="6" t="s">
        <v>238</v>
      </c>
      <c r="E101" s="7">
        <v>13.61</v>
      </c>
      <c r="F101" s="7">
        <v>1137</v>
      </c>
      <c r="G101" s="7">
        <v>57</v>
      </c>
      <c r="H101" s="7">
        <v>12.59</v>
      </c>
      <c r="I101" s="7">
        <v>15.22</v>
      </c>
      <c r="J101" s="7">
        <v>14.33</v>
      </c>
      <c r="K101" s="7">
        <v>2050</v>
      </c>
      <c r="L101" s="7">
        <v>98</v>
      </c>
      <c r="M101" s="7">
        <v>13.2</v>
      </c>
      <c r="N101" s="7">
        <v>17.84</v>
      </c>
      <c r="O101" s="7">
        <f t="shared" ref="O101:P101" si="205">K101-F101</f>
        <v>913</v>
      </c>
      <c r="P101" s="7">
        <f t="shared" si="205"/>
        <v>41</v>
      </c>
      <c r="Q101" s="7">
        <f t="shared" si="1"/>
        <v>-0.72000000000000064</v>
      </c>
      <c r="R101" s="7">
        <f t="shared" ref="R101:S101" si="206">H101-M101</f>
        <v>-0.60999999999999943</v>
      </c>
      <c r="S101" s="7">
        <f t="shared" si="206"/>
        <v>-2.6199999999999992</v>
      </c>
      <c r="T101" s="8">
        <f t="shared" si="12"/>
        <v>-1.3166666666666664</v>
      </c>
      <c r="U101" s="9" t="str">
        <f t="shared" si="3"/>
        <v>1</v>
      </c>
      <c r="V101" s="10" t="str">
        <f t="shared" si="4"/>
        <v/>
      </c>
      <c r="W101" s="10" t="str">
        <f t="shared" si="5"/>
        <v>1</v>
      </c>
      <c r="X101" s="8">
        <f t="shared" si="6"/>
        <v>13.806666666666667</v>
      </c>
      <c r="Y101" s="8">
        <f t="shared" si="7"/>
        <v>15.123333333333335</v>
      </c>
    </row>
    <row r="102" spans="1:25" ht="13.8">
      <c r="A102" s="7" t="s">
        <v>145</v>
      </c>
      <c r="B102" s="5">
        <v>44570</v>
      </c>
      <c r="C102" s="5">
        <v>44604</v>
      </c>
      <c r="D102" s="6" t="s">
        <v>239</v>
      </c>
      <c r="E102" s="7">
        <v>12.68</v>
      </c>
      <c r="F102" s="7">
        <v>1439</v>
      </c>
      <c r="G102" s="7">
        <v>93</v>
      </c>
      <c r="H102" s="7">
        <v>13.73</v>
      </c>
      <c r="I102" s="7">
        <v>15.63</v>
      </c>
      <c r="J102" s="7">
        <v>12.45</v>
      </c>
      <c r="K102" s="7">
        <v>2106</v>
      </c>
      <c r="L102" s="7">
        <v>130</v>
      </c>
      <c r="M102" s="7">
        <v>13.13</v>
      </c>
      <c r="N102" s="7">
        <v>15.66</v>
      </c>
      <c r="O102" s="7">
        <f t="shared" ref="O102:P102" si="207">K102-F102</f>
        <v>667</v>
      </c>
      <c r="P102" s="7">
        <f t="shared" si="207"/>
        <v>37</v>
      </c>
      <c r="Q102" s="7">
        <f t="shared" si="1"/>
        <v>0.23000000000000043</v>
      </c>
      <c r="R102" s="7">
        <f t="shared" ref="R102:S102" si="208">H102-M102</f>
        <v>0.59999999999999964</v>
      </c>
      <c r="S102" s="7">
        <f t="shared" si="208"/>
        <v>-2.9999999999999361E-2</v>
      </c>
      <c r="T102" s="8">
        <f t="shared" si="12"/>
        <v>0.26666666666666689</v>
      </c>
      <c r="U102" s="9" t="str">
        <f t="shared" si="3"/>
        <v/>
      </c>
      <c r="V102" s="10" t="str">
        <f t="shared" si="4"/>
        <v>1</v>
      </c>
      <c r="W102" s="10" t="str">
        <f t="shared" si="5"/>
        <v/>
      </c>
      <c r="X102" s="8">
        <f t="shared" si="6"/>
        <v>14.013333333333334</v>
      </c>
      <c r="Y102" s="8">
        <f t="shared" si="7"/>
        <v>13.746666666666664</v>
      </c>
    </row>
    <row r="103" spans="1:25" ht="13.8">
      <c r="A103" s="7" t="s">
        <v>145</v>
      </c>
      <c r="B103" s="5">
        <v>44570</v>
      </c>
      <c r="C103" s="5">
        <v>44604</v>
      </c>
      <c r="D103" s="6" t="s">
        <v>206</v>
      </c>
      <c r="E103" s="7">
        <v>15.75</v>
      </c>
      <c r="F103" s="7">
        <v>1580</v>
      </c>
      <c r="G103" s="7">
        <v>73</v>
      </c>
      <c r="H103" s="7">
        <v>15.17</v>
      </c>
      <c r="I103" s="7">
        <v>22.65</v>
      </c>
      <c r="J103" s="7">
        <v>14.86</v>
      </c>
      <c r="K103" s="7">
        <v>1797</v>
      </c>
      <c r="L103" s="7">
        <v>88</v>
      </c>
      <c r="M103" s="7">
        <v>13.99</v>
      </c>
      <c r="N103" s="7">
        <v>18.84</v>
      </c>
      <c r="O103" s="7">
        <f t="shared" ref="O103:P103" si="209">K103-F103</f>
        <v>217</v>
      </c>
      <c r="P103" s="7">
        <f t="shared" si="209"/>
        <v>15</v>
      </c>
      <c r="Q103" s="7">
        <f t="shared" si="1"/>
        <v>0.89000000000000057</v>
      </c>
      <c r="R103" s="7">
        <f t="shared" ref="R103:S103" si="210">H103-M103</f>
        <v>1.1799999999999997</v>
      </c>
      <c r="S103" s="7">
        <f t="shared" si="210"/>
        <v>3.8099999999999987</v>
      </c>
      <c r="T103" s="8">
        <f t="shared" si="12"/>
        <v>1.9599999999999997</v>
      </c>
      <c r="U103" s="9" t="str">
        <f t="shared" si="3"/>
        <v/>
      </c>
      <c r="V103" s="10" t="str">
        <f t="shared" si="4"/>
        <v>1</v>
      </c>
      <c r="W103" s="10" t="str">
        <f t="shared" si="5"/>
        <v>1</v>
      </c>
      <c r="X103" s="8">
        <f t="shared" si="6"/>
        <v>17.856666666666666</v>
      </c>
      <c r="Y103" s="8">
        <f t="shared" si="7"/>
        <v>15.896666666666667</v>
      </c>
    </row>
    <row r="104" spans="1:25" ht="13.2">
      <c r="A104" s="7" t="s">
        <v>145</v>
      </c>
      <c r="B104" s="5">
        <v>44199</v>
      </c>
      <c r="C104" s="5">
        <v>44225</v>
      </c>
      <c r="D104" s="29" t="s">
        <v>240</v>
      </c>
      <c r="E104" s="7">
        <v>18.47</v>
      </c>
      <c r="F104" s="7">
        <v>1055</v>
      </c>
      <c r="G104" s="7">
        <v>52</v>
      </c>
      <c r="H104" s="7">
        <v>17.97</v>
      </c>
      <c r="I104" s="7">
        <v>19.5</v>
      </c>
      <c r="J104" s="7">
        <v>17.12</v>
      </c>
      <c r="K104" s="7">
        <v>3051</v>
      </c>
      <c r="L104" s="7">
        <v>161</v>
      </c>
      <c r="M104" s="7">
        <v>17.03</v>
      </c>
      <c r="N104" s="7">
        <v>18.12</v>
      </c>
      <c r="O104" s="7">
        <f t="shared" ref="O104:P104" si="211">K104-F104</f>
        <v>1996</v>
      </c>
      <c r="P104" s="7">
        <f t="shared" si="211"/>
        <v>109</v>
      </c>
      <c r="Q104" s="7">
        <f t="shared" si="1"/>
        <v>1.3499999999999979</v>
      </c>
      <c r="R104" s="7">
        <f t="shared" ref="R104:S104" si="212">H104-M104</f>
        <v>0.93999999999999773</v>
      </c>
      <c r="S104" s="7">
        <f t="shared" si="212"/>
        <v>1.379999999999999</v>
      </c>
      <c r="T104" s="8">
        <f t="shared" si="12"/>
        <v>1.2233333333333316</v>
      </c>
      <c r="U104" s="9" t="str">
        <f t="shared" si="3"/>
        <v/>
      </c>
      <c r="V104" s="10" t="str">
        <f t="shared" si="4"/>
        <v>1</v>
      </c>
      <c r="W104" s="10" t="str">
        <f t="shared" si="5"/>
        <v>1</v>
      </c>
      <c r="X104" s="8">
        <f t="shared" si="6"/>
        <v>18.646666666666665</v>
      </c>
      <c r="Y104" s="8">
        <f t="shared" si="7"/>
        <v>17.423333333333336</v>
      </c>
    </row>
    <row r="105" spans="1:25" ht="13.2">
      <c r="A105" s="7" t="s">
        <v>145</v>
      </c>
      <c r="B105" s="5">
        <v>44199</v>
      </c>
      <c r="C105" s="5">
        <v>44225</v>
      </c>
      <c r="D105" s="29" t="s">
        <v>241</v>
      </c>
      <c r="E105" s="7">
        <v>13.26</v>
      </c>
      <c r="F105" s="7">
        <v>4197</v>
      </c>
      <c r="G105" s="7">
        <v>196</v>
      </c>
      <c r="H105" s="7">
        <v>12.33</v>
      </c>
      <c r="I105" s="7">
        <v>15.65</v>
      </c>
      <c r="J105" s="7">
        <v>16.600000000000001</v>
      </c>
      <c r="K105" s="7">
        <v>6202</v>
      </c>
      <c r="L105" s="7">
        <v>225</v>
      </c>
      <c r="M105" s="7">
        <v>13.83</v>
      </c>
      <c r="N105" s="7">
        <v>17.489999999999998</v>
      </c>
      <c r="O105" s="7">
        <f t="shared" ref="O105:P105" si="213">K105-F105</f>
        <v>2005</v>
      </c>
      <c r="P105" s="7">
        <f t="shared" si="213"/>
        <v>29</v>
      </c>
      <c r="Q105" s="7">
        <f t="shared" si="1"/>
        <v>-3.3400000000000016</v>
      </c>
      <c r="R105" s="7">
        <f t="shared" ref="R105:S105" si="214">H105-M105</f>
        <v>-1.5</v>
      </c>
      <c r="S105" s="7">
        <f t="shared" si="214"/>
        <v>-1.8399999999999981</v>
      </c>
      <c r="T105" s="8">
        <f t="shared" si="12"/>
        <v>-2.2266666666666666</v>
      </c>
      <c r="U105" s="9" t="str">
        <f t="shared" si="3"/>
        <v>1</v>
      </c>
      <c r="V105" s="10" t="str">
        <f t="shared" si="4"/>
        <v/>
      </c>
      <c r="W105" s="10" t="str">
        <f t="shared" si="5"/>
        <v>1</v>
      </c>
      <c r="X105" s="8">
        <f t="shared" si="6"/>
        <v>13.746666666666668</v>
      </c>
      <c r="Y105" s="8">
        <f t="shared" si="7"/>
        <v>15.973333333333334</v>
      </c>
    </row>
    <row r="106" spans="1:25" ht="13.2">
      <c r="A106" s="7" t="s">
        <v>145</v>
      </c>
      <c r="B106" s="5">
        <v>44199</v>
      </c>
      <c r="C106" s="5">
        <v>44225</v>
      </c>
      <c r="D106" s="29" t="s">
        <v>242</v>
      </c>
      <c r="E106" s="7">
        <v>13.44</v>
      </c>
      <c r="F106" s="7">
        <v>5583</v>
      </c>
      <c r="G106" s="7">
        <v>281</v>
      </c>
      <c r="H106" s="7">
        <v>13.83</v>
      </c>
      <c r="I106" s="7">
        <v>16.11</v>
      </c>
      <c r="J106" s="7">
        <v>13.91</v>
      </c>
      <c r="K106" s="7">
        <v>6245</v>
      </c>
      <c r="L106" s="7">
        <v>300</v>
      </c>
      <c r="M106" s="7">
        <v>13.73</v>
      </c>
      <c r="N106" s="7">
        <v>15.88</v>
      </c>
      <c r="O106" s="7">
        <f t="shared" ref="O106:P106" si="215">K106-F106</f>
        <v>662</v>
      </c>
      <c r="P106" s="7">
        <f t="shared" si="215"/>
        <v>19</v>
      </c>
      <c r="Q106" s="7">
        <f t="shared" si="1"/>
        <v>-0.47000000000000064</v>
      </c>
      <c r="R106" s="7">
        <f t="shared" ref="R106:S106" si="216">H106-M106</f>
        <v>9.9999999999999645E-2</v>
      </c>
      <c r="S106" s="7">
        <f t="shared" si="216"/>
        <v>0.22999999999999865</v>
      </c>
      <c r="T106" s="8">
        <f t="shared" si="12"/>
        <v>-4.6666666666667446E-2</v>
      </c>
      <c r="U106" s="9" t="str">
        <f t="shared" si="3"/>
        <v>1</v>
      </c>
      <c r="V106" s="10" t="str">
        <f t="shared" si="4"/>
        <v/>
      </c>
      <c r="W106" s="10" t="str">
        <f t="shared" si="5"/>
        <v/>
      </c>
      <c r="X106" s="8">
        <f t="shared" si="6"/>
        <v>14.459999999999999</v>
      </c>
      <c r="Y106" s="8">
        <f t="shared" si="7"/>
        <v>14.506666666666668</v>
      </c>
    </row>
    <row r="107" spans="1:25" ht="13.2">
      <c r="A107" s="7" t="s">
        <v>145</v>
      </c>
      <c r="B107" s="5">
        <v>44199</v>
      </c>
      <c r="C107" s="5">
        <v>44225</v>
      </c>
      <c r="D107" s="29" t="s">
        <v>243</v>
      </c>
      <c r="E107" s="7">
        <v>14.48</v>
      </c>
      <c r="F107" s="7">
        <v>9524</v>
      </c>
      <c r="G107" s="7">
        <v>478</v>
      </c>
      <c r="H107" s="7">
        <v>14.08</v>
      </c>
      <c r="I107" s="7">
        <v>16.2</v>
      </c>
      <c r="J107" s="7">
        <v>14.31</v>
      </c>
      <c r="K107" s="7">
        <v>10449</v>
      </c>
      <c r="L107" s="7">
        <v>539</v>
      </c>
      <c r="M107" s="7">
        <v>14.09</v>
      </c>
      <c r="N107" s="7">
        <v>16.07</v>
      </c>
      <c r="O107" s="7">
        <f t="shared" ref="O107:P107" si="217">K107-F107</f>
        <v>925</v>
      </c>
      <c r="P107" s="7">
        <f t="shared" si="217"/>
        <v>61</v>
      </c>
      <c r="Q107" s="7">
        <f t="shared" si="1"/>
        <v>0.16999999999999993</v>
      </c>
      <c r="R107" s="7">
        <f t="shared" ref="R107:S107" si="218">H107-M107</f>
        <v>-9.9999999999997868E-3</v>
      </c>
      <c r="S107" s="7">
        <f t="shared" si="218"/>
        <v>0.12999999999999901</v>
      </c>
      <c r="T107" s="8">
        <f t="shared" si="12"/>
        <v>9.6666666666666387E-2</v>
      </c>
      <c r="U107" s="9" t="str">
        <f t="shared" si="3"/>
        <v/>
      </c>
      <c r="V107" s="10" t="str">
        <f t="shared" si="4"/>
        <v>1</v>
      </c>
      <c r="W107" s="10" t="str">
        <f t="shared" si="5"/>
        <v/>
      </c>
      <c r="X107" s="8">
        <f t="shared" si="6"/>
        <v>14.920000000000002</v>
      </c>
      <c r="Y107" s="8">
        <f t="shared" si="7"/>
        <v>14.823333333333332</v>
      </c>
    </row>
    <row r="108" spans="1:25" ht="13.2">
      <c r="A108" s="7" t="s">
        <v>145</v>
      </c>
      <c r="B108" s="5">
        <v>44199</v>
      </c>
      <c r="C108" s="5">
        <v>44225</v>
      </c>
      <c r="D108" s="29" t="s">
        <v>244</v>
      </c>
      <c r="E108" s="7">
        <v>12.57</v>
      </c>
      <c r="F108" s="7">
        <v>14035</v>
      </c>
      <c r="G108" s="7">
        <v>760</v>
      </c>
      <c r="H108" s="7">
        <v>13.11</v>
      </c>
      <c r="I108" s="7">
        <v>15.86</v>
      </c>
      <c r="J108" s="7">
        <v>12.79</v>
      </c>
      <c r="K108" s="7">
        <v>15650</v>
      </c>
      <c r="L108" s="7">
        <v>838</v>
      </c>
      <c r="M108" s="7">
        <v>13.47</v>
      </c>
      <c r="N108" s="7">
        <v>16.239999999999998</v>
      </c>
      <c r="O108" s="7">
        <f t="shared" ref="O108:P108" si="219">K108-F108</f>
        <v>1615</v>
      </c>
      <c r="P108" s="7">
        <f t="shared" si="219"/>
        <v>78</v>
      </c>
      <c r="Q108" s="7">
        <f t="shared" si="1"/>
        <v>-0.21999999999999886</v>
      </c>
      <c r="R108" s="7">
        <f t="shared" ref="R108:S108" si="220">H108-M108</f>
        <v>-0.36000000000000121</v>
      </c>
      <c r="S108" s="7">
        <f t="shared" si="220"/>
        <v>-0.37999999999999901</v>
      </c>
      <c r="T108" s="8">
        <f t="shared" si="12"/>
        <v>-0.31999999999999967</v>
      </c>
      <c r="U108" s="9" t="str">
        <f t="shared" si="3"/>
        <v>1</v>
      </c>
      <c r="V108" s="10" t="str">
        <f t="shared" si="4"/>
        <v/>
      </c>
      <c r="W108" s="10" t="str">
        <f t="shared" si="5"/>
        <v/>
      </c>
      <c r="X108" s="8">
        <f t="shared" si="6"/>
        <v>13.846666666666666</v>
      </c>
      <c r="Y108" s="8">
        <f t="shared" si="7"/>
        <v>14.166666666666666</v>
      </c>
    </row>
    <row r="109" spans="1:25" ht="13.2">
      <c r="A109" s="7" t="s">
        <v>145</v>
      </c>
      <c r="B109" s="5">
        <v>44199</v>
      </c>
      <c r="C109" s="5">
        <v>44225</v>
      </c>
      <c r="D109" s="29" t="s">
        <v>245</v>
      </c>
      <c r="E109" s="7">
        <v>14.2</v>
      </c>
      <c r="F109" s="7">
        <v>1469</v>
      </c>
      <c r="G109" s="7">
        <v>77</v>
      </c>
      <c r="H109" s="7">
        <v>13.26</v>
      </c>
      <c r="I109" s="7">
        <v>16.170000000000002</v>
      </c>
      <c r="J109" s="7">
        <v>14.42</v>
      </c>
      <c r="K109" s="7">
        <v>2401</v>
      </c>
      <c r="L109" s="7">
        <v>117</v>
      </c>
      <c r="M109" s="7">
        <v>13.14</v>
      </c>
      <c r="N109" s="7">
        <v>15.89</v>
      </c>
      <c r="O109" s="7">
        <f t="shared" ref="O109:P109" si="221">K109-F109</f>
        <v>932</v>
      </c>
      <c r="P109" s="7">
        <f t="shared" si="221"/>
        <v>40</v>
      </c>
      <c r="Q109" s="7">
        <f t="shared" si="1"/>
        <v>-0.22000000000000064</v>
      </c>
      <c r="R109" s="7">
        <f t="shared" ref="R109:S109" si="222">H109-M109</f>
        <v>0.11999999999999922</v>
      </c>
      <c r="S109" s="7">
        <f t="shared" si="222"/>
        <v>0.28000000000000114</v>
      </c>
      <c r="T109" s="8">
        <f t="shared" si="12"/>
        <v>5.9999999999999908E-2</v>
      </c>
      <c r="U109" s="9" t="str">
        <f t="shared" si="3"/>
        <v/>
      </c>
      <c r="V109" s="10" t="str">
        <f t="shared" si="4"/>
        <v>1</v>
      </c>
      <c r="W109" s="10" t="str">
        <f t="shared" si="5"/>
        <v/>
      </c>
      <c r="X109" s="8">
        <f t="shared" si="6"/>
        <v>14.543333333333335</v>
      </c>
      <c r="Y109" s="8">
        <f t="shared" si="7"/>
        <v>14.483333333333334</v>
      </c>
    </row>
    <row r="110" spans="1:25" ht="13.2">
      <c r="U110" s="9"/>
    </row>
    <row r="111" spans="1:25" ht="13.2">
      <c r="U111" s="9"/>
    </row>
    <row r="112" spans="1:25" ht="13.2">
      <c r="U112" s="9"/>
    </row>
    <row r="113" spans="21:21" ht="13.2">
      <c r="U113" s="9"/>
    </row>
    <row r="114" spans="21:21" ht="13.2">
      <c r="U114" s="9"/>
    </row>
    <row r="115" spans="21:21" ht="13.2">
      <c r="U115" s="9"/>
    </row>
    <row r="116" spans="21:21" ht="13.2">
      <c r="U116" s="9"/>
    </row>
    <row r="117" spans="21:21" ht="13.2">
      <c r="U117" s="9"/>
    </row>
    <row r="118" spans="21:21" ht="13.2">
      <c r="U118" s="9"/>
    </row>
    <row r="119" spans="21:21" ht="13.2">
      <c r="U119" s="9"/>
    </row>
    <row r="120" spans="21:21" ht="13.2">
      <c r="U120" s="9"/>
    </row>
    <row r="121" spans="21:21" ht="13.2">
      <c r="U121" s="9"/>
    </row>
    <row r="122" spans="21:21" ht="13.2">
      <c r="U122" s="9"/>
    </row>
    <row r="123" spans="21:21" ht="13.2">
      <c r="U123" s="9"/>
    </row>
    <row r="124" spans="21:21" ht="13.2">
      <c r="U124" s="9"/>
    </row>
    <row r="125" spans="21:21" ht="13.2">
      <c r="U125" s="9"/>
    </row>
    <row r="126" spans="21:21" ht="13.2">
      <c r="U126" s="9"/>
    </row>
    <row r="127" spans="21:21" ht="13.2">
      <c r="U127" s="9"/>
    </row>
    <row r="128" spans="21:21" ht="13.2">
      <c r="U128" s="9"/>
    </row>
    <row r="129" spans="21:21" ht="13.2">
      <c r="U129" s="9"/>
    </row>
    <row r="130" spans="21:21" ht="13.2">
      <c r="U130" s="9"/>
    </row>
    <row r="131" spans="21:21" ht="13.2">
      <c r="U131" s="9"/>
    </row>
    <row r="132" spans="21:21" ht="13.2">
      <c r="U132" s="9"/>
    </row>
    <row r="133" spans="21:21" ht="13.2">
      <c r="U133" s="9"/>
    </row>
    <row r="134" spans="21:21" ht="13.2">
      <c r="U134" s="9"/>
    </row>
    <row r="135" spans="21:21" ht="13.2">
      <c r="U135" s="9"/>
    </row>
    <row r="136" spans="21:21" ht="13.2">
      <c r="U136" s="9"/>
    </row>
    <row r="137" spans="21:21" ht="13.2">
      <c r="U137" s="9"/>
    </row>
    <row r="138" spans="21:21" ht="13.2">
      <c r="U138" s="9"/>
    </row>
    <row r="139" spans="21:21" ht="13.2">
      <c r="U139" s="9"/>
    </row>
    <row r="140" spans="21:21" ht="13.2">
      <c r="U140" s="9"/>
    </row>
    <row r="141" spans="21:21" ht="13.2">
      <c r="U141" s="9"/>
    </row>
    <row r="142" spans="21:21" ht="13.2">
      <c r="U142" s="9"/>
    </row>
    <row r="143" spans="21:21" ht="13.2">
      <c r="U143" s="9"/>
    </row>
    <row r="144" spans="21:21" ht="13.2">
      <c r="U144" s="9"/>
    </row>
    <row r="145" spans="21:21" ht="13.2">
      <c r="U145" s="9"/>
    </row>
    <row r="146" spans="21:21" ht="13.2">
      <c r="U146" s="9"/>
    </row>
    <row r="147" spans="21:21" ht="13.2">
      <c r="U147" s="9"/>
    </row>
    <row r="148" spans="21:21" ht="13.2">
      <c r="U148" s="9"/>
    </row>
    <row r="149" spans="21:21" ht="13.2">
      <c r="U149" s="9"/>
    </row>
    <row r="150" spans="21:21" ht="13.2">
      <c r="U150" s="9"/>
    </row>
    <row r="151" spans="21:21" ht="13.2">
      <c r="U151" s="9"/>
    </row>
    <row r="152" spans="21:21" ht="13.2">
      <c r="U152" s="9"/>
    </row>
    <row r="153" spans="21:21" ht="13.2">
      <c r="U153" s="9"/>
    </row>
    <row r="154" spans="21:21" ht="13.2">
      <c r="U154" s="9"/>
    </row>
    <row r="155" spans="21:21" ht="13.2">
      <c r="U155" s="9"/>
    </row>
    <row r="156" spans="21:21" ht="13.2">
      <c r="U156" s="9"/>
    </row>
    <row r="157" spans="21:21" ht="13.2">
      <c r="U157" s="9"/>
    </row>
    <row r="158" spans="21:21" ht="13.2">
      <c r="U158" s="9"/>
    </row>
    <row r="159" spans="21:21" ht="13.2">
      <c r="U159" s="9"/>
    </row>
    <row r="160" spans="21:21" ht="13.2">
      <c r="U160" s="9"/>
    </row>
    <row r="161" spans="21:21" ht="13.2">
      <c r="U161" s="9"/>
    </row>
    <row r="162" spans="21:21" ht="13.2">
      <c r="U162" s="9"/>
    </row>
    <row r="163" spans="21:21" ht="13.2">
      <c r="U163" s="9"/>
    </row>
    <row r="164" spans="21:21" ht="13.2">
      <c r="U164" s="9"/>
    </row>
    <row r="165" spans="21:21" ht="13.2">
      <c r="U165" s="9"/>
    </row>
    <row r="166" spans="21:21" ht="13.2">
      <c r="U166" s="9"/>
    </row>
    <row r="167" spans="21:21" ht="13.2">
      <c r="U167" s="9"/>
    </row>
    <row r="168" spans="21:21" ht="13.2">
      <c r="U168" s="9"/>
    </row>
    <row r="169" spans="21:21" ht="13.2">
      <c r="U169" s="9"/>
    </row>
    <row r="170" spans="21:21" ht="13.2">
      <c r="U170" s="9"/>
    </row>
    <row r="171" spans="21:21" ht="13.2">
      <c r="U171" s="9"/>
    </row>
    <row r="172" spans="21:21" ht="13.2">
      <c r="U172" s="9"/>
    </row>
    <row r="173" spans="21:21" ht="13.2">
      <c r="U173" s="9"/>
    </row>
    <row r="174" spans="21:21" ht="13.2">
      <c r="U174" s="9"/>
    </row>
    <row r="175" spans="21:21" ht="13.2">
      <c r="U175" s="9"/>
    </row>
    <row r="176" spans="21:21" ht="13.2">
      <c r="U176" s="9"/>
    </row>
    <row r="177" spans="21:21" ht="13.2">
      <c r="U177" s="9"/>
    </row>
    <row r="178" spans="21:21" ht="13.2">
      <c r="U178" s="9"/>
    </row>
    <row r="179" spans="21:21" ht="13.2">
      <c r="U179" s="9"/>
    </row>
    <row r="180" spans="21:21" ht="13.2">
      <c r="U180" s="9"/>
    </row>
    <row r="181" spans="21:21" ht="13.2">
      <c r="U181" s="9"/>
    </row>
    <row r="182" spans="21:21" ht="13.2">
      <c r="U182" s="9"/>
    </row>
    <row r="183" spans="21:21" ht="13.2">
      <c r="U183" s="9"/>
    </row>
    <row r="184" spans="21:21" ht="13.2">
      <c r="U184" s="9"/>
    </row>
    <row r="185" spans="21:21" ht="13.2">
      <c r="U185" s="9"/>
    </row>
    <row r="186" spans="21:21" ht="13.2">
      <c r="U186" s="9"/>
    </row>
    <row r="187" spans="21:21" ht="13.2">
      <c r="U187" s="9"/>
    </row>
    <row r="188" spans="21:21" ht="13.2">
      <c r="U188" s="9"/>
    </row>
    <row r="189" spans="21:21" ht="13.2">
      <c r="U189" s="9"/>
    </row>
    <row r="190" spans="21:21" ht="13.2">
      <c r="U190" s="9"/>
    </row>
    <row r="191" spans="21:21" ht="13.2">
      <c r="U191" s="9"/>
    </row>
    <row r="192" spans="21:21" ht="13.2">
      <c r="U192" s="9"/>
    </row>
    <row r="193" spans="21:21" ht="13.2">
      <c r="U193" s="9"/>
    </row>
    <row r="194" spans="21:21" ht="13.2">
      <c r="U194" s="9"/>
    </row>
    <row r="195" spans="21:21" ht="13.2">
      <c r="U195" s="9"/>
    </row>
    <row r="196" spans="21:21" ht="13.2">
      <c r="U196" s="9"/>
    </row>
    <row r="197" spans="21:21" ht="13.2">
      <c r="U197" s="9"/>
    </row>
    <row r="198" spans="21:21" ht="13.2">
      <c r="U198" s="9"/>
    </row>
    <row r="199" spans="21:21" ht="13.2">
      <c r="U199" s="9"/>
    </row>
    <row r="200" spans="21:21" ht="13.2">
      <c r="U200" s="9"/>
    </row>
    <row r="201" spans="21:21" ht="13.2">
      <c r="U201" s="9"/>
    </row>
    <row r="202" spans="21:21" ht="13.2">
      <c r="U202" s="9"/>
    </row>
    <row r="203" spans="21:21" ht="13.2">
      <c r="U203" s="9"/>
    </row>
    <row r="204" spans="21:21" ht="13.2">
      <c r="U204" s="9"/>
    </row>
    <row r="205" spans="21:21" ht="13.2">
      <c r="U205" s="9"/>
    </row>
    <row r="206" spans="21:21" ht="13.2">
      <c r="U206" s="9"/>
    </row>
    <row r="207" spans="21:21" ht="13.2">
      <c r="U207" s="9"/>
    </row>
    <row r="208" spans="21:21" ht="13.2">
      <c r="U208" s="9"/>
    </row>
    <row r="209" spans="21:21" ht="13.2">
      <c r="U209" s="9"/>
    </row>
    <row r="210" spans="21:21" ht="13.2">
      <c r="U210" s="9"/>
    </row>
    <row r="211" spans="21:21" ht="13.2">
      <c r="U211" s="9"/>
    </row>
    <row r="212" spans="21:21" ht="13.2">
      <c r="U212" s="9"/>
    </row>
    <row r="213" spans="21:21" ht="13.2">
      <c r="U213" s="9"/>
    </row>
    <row r="214" spans="21:21" ht="13.2">
      <c r="U214" s="9"/>
    </row>
    <row r="215" spans="21:21" ht="13.2">
      <c r="U215" s="9"/>
    </row>
    <row r="216" spans="21:21" ht="13.2">
      <c r="U216" s="9"/>
    </row>
    <row r="217" spans="21:21" ht="13.2">
      <c r="U217" s="9"/>
    </row>
    <row r="218" spans="21:21" ht="13.2">
      <c r="U218" s="9"/>
    </row>
    <row r="219" spans="21:21" ht="13.2">
      <c r="U219" s="9"/>
    </row>
    <row r="220" spans="21:21" ht="13.2">
      <c r="U220" s="9"/>
    </row>
    <row r="221" spans="21:21" ht="13.2">
      <c r="U221" s="9"/>
    </row>
    <row r="222" spans="21:21" ht="13.2">
      <c r="U222" s="9"/>
    </row>
    <row r="223" spans="21:21" ht="13.2">
      <c r="U223" s="9"/>
    </row>
    <row r="224" spans="21:21" ht="13.2">
      <c r="U224" s="9"/>
    </row>
    <row r="225" spans="21:21" ht="13.2">
      <c r="U225" s="9"/>
    </row>
    <row r="226" spans="21:21" ht="13.2">
      <c r="U226" s="9"/>
    </row>
    <row r="227" spans="21:21" ht="13.2">
      <c r="U227" s="9"/>
    </row>
    <row r="228" spans="21:21" ht="13.2">
      <c r="U228" s="9"/>
    </row>
    <row r="229" spans="21:21" ht="13.2">
      <c r="U229" s="9"/>
    </row>
    <row r="230" spans="21:21" ht="13.2">
      <c r="U230" s="9"/>
    </row>
    <row r="231" spans="21:21" ht="13.2">
      <c r="U231" s="9"/>
    </row>
    <row r="232" spans="21:21" ht="13.2">
      <c r="U232" s="9"/>
    </row>
    <row r="233" spans="21:21" ht="13.2">
      <c r="U233" s="9"/>
    </row>
    <row r="234" spans="21:21" ht="13.2">
      <c r="U234" s="9"/>
    </row>
    <row r="235" spans="21:21" ht="13.2">
      <c r="U235" s="9"/>
    </row>
    <row r="236" spans="21:21" ht="13.2">
      <c r="U236" s="9"/>
    </row>
    <row r="237" spans="21:21" ht="13.2">
      <c r="U237" s="9"/>
    </row>
    <row r="238" spans="21:21" ht="13.2">
      <c r="U238" s="9"/>
    </row>
    <row r="239" spans="21:21" ht="13.2">
      <c r="U239" s="9"/>
    </row>
    <row r="240" spans="21:21" ht="13.2">
      <c r="U240" s="9"/>
    </row>
    <row r="241" spans="21:21" ht="13.2">
      <c r="U241" s="9"/>
    </row>
    <row r="242" spans="21:21" ht="13.2">
      <c r="U242" s="9"/>
    </row>
    <row r="243" spans="21:21" ht="13.2">
      <c r="U243" s="9"/>
    </row>
    <row r="244" spans="21:21" ht="13.2">
      <c r="U244" s="9"/>
    </row>
    <row r="245" spans="21:21" ht="13.2">
      <c r="U245" s="9"/>
    </row>
    <row r="246" spans="21:21" ht="13.2">
      <c r="U246" s="9"/>
    </row>
    <row r="247" spans="21:21" ht="13.2">
      <c r="U247" s="9"/>
    </row>
    <row r="248" spans="21:21" ht="13.2">
      <c r="U248" s="9"/>
    </row>
    <row r="249" spans="21:21" ht="13.2">
      <c r="U249" s="9"/>
    </row>
    <row r="250" spans="21:21" ht="13.2">
      <c r="U250" s="9"/>
    </row>
    <row r="251" spans="21:21" ht="13.2">
      <c r="U251" s="9"/>
    </row>
    <row r="252" spans="21:21" ht="13.2">
      <c r="U252" s="9"/>
    </row>
    <row r="253" spans="21:21" ht="13.2">
      <c r="U253" s="9"/>
    </row>
    <row r="254" spans="21:21" ht="13.2">
      <c r="U254" s="9"/>
    </row>
    <row r="255" spans="21:21" ht="13.2">
      <c r="U255" s="9"/>
    </row>
    <row r="256" spans="21:21" ht="13.2">
      <c r="U256" s="9"/>
    </row>
    <row r="257" spans="21:21" ht="13.2">
      <c r="U257" s="9"/>
    </row>
    <row r="258" spans="21:21" ht="13.2">
      <c r="U258" s="9"/>
    </row>
    <row r="259" spans="21:21" ht="13.2">
      <c r="U259" s="9"/>
    </row>
    <row r="260" spans="21:21" ht="13.2">
      <c r="U260" s="9"/>
    </row>
    <row r="261" spans="21:21" ht="13.2">
      <c r="U261" s="9"/>
    </row>
    <row r="262" spans="21:21" ht="13.2">
      <c r="U262" s="9"/>
    </row>
    <row r="263" spans="21:21" ht="13.2">
      <c r="U263" s="9"/>
    </row>
    <row r="264" spans="21:21" ht="13.2">
      <c r="U264" s="9"/>
    </row>
    <row r="265" spans="21:21" ht="13.2">
      <c r="U265" s="9"/>
    </row>
    <row r="266" spans="21:21" ht="13.2">
      <c r="U266" s="9"/>
    </row>
    <row r="267" spans="21:21" ht="13.2">
      <c r="U267" s="9"/>
    </row>
    <row r="268" spans="21:21" ht="13.2">
      <c r="U268" s="9"/>
    </row>
    <row r="269" spans="21:21" ht="13.2">
      <c r="U269" s="9"/>
    </row>
    <row r="270" spans="21:21" ht="13.2">
      <c r="U270" s="9"/>
    </row>
    <row r="271" spans="21:21" ht="13.2">
      <c r="U271" s="9"/>
    </row>
    <row r="272" spans="21:21" ht="13.2">
      <c r="U272" s="9"/>
    </row>
    <row r="273" spans="21:21" ht="13.2">
      <c r="U273" s="9"/>
    </row>
    <row r="274" spans="21:21" ht="13.2">
      <c r="U274" s="9"/>
    </row>
    <row r="275" spans="21:21" ht="13.2">
      <c r="U275" s="9"/>
    </row>
    <row r="276" spans="21:21" ht="13.2">
      <c r="U276" s="9"/>
    </row>
    <row r="277" spans="21:21" ht="13.2">
      <c r="U277" s="9"/>
    </row>
    <row r="278" spans="21:21" ht="13.2">
      <c r="U278" s="9"/>
    </row>
    <row r="279" spans="21:21" ht="13.2">
      <c r="U279" s="9"/>
    </row>
    <row r="280" spans="21:21" ht="13.2">
      <c r="U280" s="9"/>
    </row>
    <row r="281" spans="21:21" ht="13.2">
      <c r="U281" s="9"/>
    </row>
    <row r="282" spans="21:21" ht="13.2">
      <c r="U282" s="9"/>
    </row>
    <row r="283" spans="21:21" ht="13.2">
      <c r="U283" s="9"/>
    </row>
    <row r="284" spans="21:21" ht="13.2">
      <c r="U284" s="9"/>
    </row>
    <row r="285" spans="21:21" ht="13.2">
      <c r="U285" s="9"/>
    </row>
    <row r="286" spans="21:21" ht="13.2">
      <c r="U286" s="9"/>
    </row>
    <row r="287" spans="21:21" ht="13.2">
      <c r="U287" s="9"/>
    </row>
    <row r="288" spans="21:21" ht="13.2">
      <c r="U288" s="9"/>
    </row>
    <row r="289" spans="21:21" ht="13.2">
      <c r="U289" s="9"/>
    </row>
    <row r="290" spans="21:21" ht="13.2">
      <c r="U290" s="9"/>
    </row>
    <row r="291" spans="21:21" ht="13.2">
      <c r="U291" s="9"/>
    </row>
    <row r="292" spans="21:21" ht="13.2">
      <c r="U292" s="9"/>
    </row>
    <row r="293" spans="21:21" ht="13.2">
      <c r="U293" s="9"/>
    </row>
    <row r="294" spans="21:21" ht="13.2">
      <c r="U294" s="9"/>
    </row>
    <row r="295" spans="21:21" ht="13.2">
      <c r="U295" s="9"/>
    </row>
    <row r="296" spans="21:21" ht="13.2">
      <c r="U296" s="9"/>
    </row>
    <row r="297" spans="21:21" ht="13.2">
      <c r="U297" s="9"/>
    </row>
    <row r="298" spans="21:21" ht="13.2">
      <c r="U298" s="9"/>
    </row>
    <row r="299" spans="21:21" ht="13.2">
      <c r="U299" s="9"/>
    </row>
    <row r="300" spans="21:21" ht="13.2">
      <c r="U300" s="9"/>
    </row>
    <row r="301" spans="21:21" ht="13.2">
      <c r="U301" s="9"/>
    </row>
    <row r="302" spans="21:21" ht="13.2">
      <c r="U302" s="9"/>
    </row>
    <row r="303" spans="21:21" ht="13.2">
      <c r="U303" s="9"/>
    </row>
    <row r="304" spans="21:21" ht="13.2">
      <c r="U304" s="9"/>
    </row>
    <row r="305" spans="21:21" ht="13.2">
      <c r="U305" s="9"/>
    </row>
    <row r="306" spans="21:21" ht="13.2">
      <c r="U306" s="9"/>
    </row>
    <row r="307" spans="21:21" ht="13.2">
      <c r="U307" s="9"/>
    </row>
    <row r="308" spans="21:21" ht="13.2">
      <c r="U308" s="9"/>
    </row>
    <row r="309" spans="21:21" ht="13.2">
      <c r="U309" s="9"/>
    </row>
    <row r="310" spans="21:21" ht="13.2">
      <c r="U310" s="9"/>
    </row>
    <row r="311" spans="21:21" ht="13.2">
      <c r="U311" s="9"/>
    </row>
    <row r="312" spans="21:21" ht="13.2">
      <c r="U312" s="9"/>
    </row>
    <row r="313" spans="21:21" ht="13.2">
      <c r="U313" s="9"/>
    </row>
    <row r="314" spans="21:21" ht="13.2">
      <c r="U314" s="9"/>
    </row>
    <row r="315" spans="21:21" ht="13.2">
      <c r="U315" s="9"/>
    </row>
    <row r="316" spans="21:21" ht="13.2">
      <c r="U316" s="9"/>
    </row>
    <row r="317" spans="21:21" ht="13.2">
      <c r="U317" s="9"/>
    </row>
    <row r="318" spans="21:21" ht="13.2">
      <c r="U318" s="9"/>
    </row>
    <row r="319" spans="21:21" ht="13.2">
      <c r="U319" s="9"/>
    </row>
    <row r="320" spans="21:21" ht="13.2">
      <c r="U320" s="9"/>
    </row>
    <row r="321" spans="21:21" ht="13.2">
      <c r="U321" s="9"/>
    </row>
    <row r="322" spans="21:21" ht="13.2">
      <c r="U322" s="9"/>
    </row>
    <row r="323" spans="21:21" ht="13.2">
      <c r="U323" s="9"/>
    </row>
    <row r="324" spans="21:21" ht="13.2">
      <c r="U324" s="9"/>
    </row>
    <row r="325" spans="21:21" ht="13.2">
      <c r="U325" s="9"/>
    </row>
    <row r="326" spans="21:21" ht="13.2">
      <c r="U326" s="9"/>
    </row>
    <row r="327" spans="21:21" ht="13.2">
      <c r="U327" s="9"/>
    </row>
    <row r="328" spans="21:21" ht="13.2">
      <c r="U328" s="9"/>
    </row>
    <row r="329" spans="21:21" ht="13.2">
      <c r="U329" s="9"/>
    </row>
    <row r="330" spans="21:21" ht="13.2">
      <c r="U330" s="9"/>
    </row>
    <row r="331" spans="21:21" ht="13.2">
      <c r="U331" s="9"/>
    </row>
    <row r="332" spans="21:21" ht="13.2">
      <c r="U332" s="9"/>
    </row>
    <row r="333" spans="21:21" ht="13.2">
      <c r="U333" s="9"/>
    </row>
    <row r="334" spans="21:21" ht="13.2">
      <c r="U334" s="9"/>
    </row>
    <row r="335" spans="21:21" ht="13.2">
      <c r="U335" s="9"/>
    </row>
    <row r="336" spans="21:21" ht="13.2">
      <c r="U336" s="9"/>
    </row>
    <row r="337" spans="21:21" ht="13.2">
      <c r="U337" s="9"/>
    </row>
    <row r="338" spans="21:21" ht="13.2">
      <c r="U338" s="9"/>
    </row>
    <row r="339" spans="21:21" ht="13.2">
      <c r="U339" s="9"/>
    </row>
    <row r="340" spans="21:21" ht="13.2">
      <c r="U340" s="9"/>
    </row>
    <row r="341" spans="21:21" ht="13.2">
      <c r="U341" s="9"/>
    </row>
    <row r="342" spans="21:21" ht="13.2">
      <c r="U342" s="9"/>
    </row>
    <row r="343" spans="21:21" ht="13.2">
      <c r="U343" s="9"/>
    </row>
    <row r="344" spans="21:21" ht="13.2">
      <c r="U344" s="9"/>
    </row>
    <row r="345" spans="21:21" ht="13.2">
      <c r="U345" s="9"/>
    </row>
    <row r="346" spans="21:21" ht="13.2">
      <c r="U346" s="9"/>
    </row>
    <row r="347" spans="21:21" ht="13.2">
      <c r="U347" s="9"/>
    </row>
    <row r="348" spans="21:21" ht="13.2">
      <c r="U348" s="9"/>
    </row>
    <row r="349" spans="21:21" ht="13.2">
      <c r="U349" s="9"/>
    </row>
    <row r="350" spans="21:21" ht="13.2">
      <c r="U350" s="9"/>
    </row>
    <row r="351" spans="21:21" ht="13.2">
      <c r="U351" s="9"/>
    </row>
    <row r="352" spans="21:21" ht="13.2">
      <c r="U352" s="9"/>
    </row>
    <row r="353" spans="21:21" ht="13.2">
      <c r="U353" s="9"/>
    </row>
    <row r="354" spans="21:21" ht="13.2">
      <c r="U354" s="9"/>
    </row>
    <row r="355" spans="21:21" ht="13.2">
      <c r="U355" s="9"/>
    </row>
    <row r="356" spans="21:21" ht="13.2">
      <c r="U356" s="9"/>
    </row>
    <row r="357" spans="21:21" ht="13.2">
      <c r="U357" s="9"/>
    </row>
    <row r="358" spans="21:21" ht="13.2">
      <c r="U358" s="9"/>
    </row>
    <row r="359" spans="21:21" ht="13.2">
      <c r="U359" s="9"/>
    </row>
    <row r="360" spans="21:21" ht="13.2">
      <c r="U360" s="9"/>
    </row>
    <row r="361" spans="21:21" ht="13.2">
      <c r="U361" s="9"/>
    </row>
    <row r="362" spans="21:21" ht="13.2">
      <c r="U362" s="9"/>
    </row>
    <row r="363" spans="21:21" ht="13.2">
      <c r="U363" s="9"/>
    </row>
    <row r="364" spans="21:21" ht="13.2">
      <c r="U364" s="9"/>
    </row>
    <row r="365" spans="21:21" ht="13.2">
      <c r="U365" s="9"/>
    </row>
    <row r="366" spans="21:21" ht="13.2">
      <c r="U366" s="9"/>
    </row>
    <row r="367" spans="21:21" ht="13.2">
      <c r="U367" s="9"/>
    </row>
    <row r="368" spans="21:21" ht="13.2">
      <c r="U368" s="9"/>
    </row>
    <row r="369" spans="21:21" ht="13.2">
      <c r="U369" s="9"/>
    </row>
    <row r="370" spans="21:21" ht="13.2">
      <c r="U370" s="9"/>
    </row>
    <row r="371" spans="21:21" ht="13.2">
      <c r="U371" s="9"/>
    </row>
    <row r="372" spans="21:21" ht="13.2">
      <c r="U372" s="9"/>
    </row>
    <row r="373" spans="21:21" ht="13.2">
      <c r="U373" s="9"/>
    </row>
    <row r="374" spans="21:21" ht="13.2">
      <c r="U374" s="9"/>
    </row>
    <row r="375" spans="21:21" ht="13.2">
      <c r="U375" s="9"/>
    </row>
    <row r="376" spans="21:21" ht="13.2">
      <c r="U376" s="9"/>
    </row>
    <row r="377" spans="21:21" ht="13.2">
      <c r="U377" s="9"/>
    </row>
    <row r="378" spans="21:21" ht="13.2">
      <c r="U378" s="9"/>
    </row>
    <row r="379" spans="21:21" ht="13.2">
      <c r="U379" s="9"/>
    </row>
    <row r="380" spans="21:21" ht="13.2">
      <c r="U380" s="9"/>
    </row>
    <row r="381" spans="21:21" ht="13.2">
      <c r="U381" s="9"/>
    </row>
    <row r="382" spans="21:21" ht="13.2">
      <c r="U382" s="9"/>
    </row>
    <row r="383" spans="21:21" ht="13.2">
      <c r="U383" s="9"/>
    </row>
    <row r="384" spans="21:21" ht="13.2">
      <c r="U384" s="9"/>
    </row>
    <row r="385" spans="21:21" ht="13.2">
      <c r="U385" s="9"/>
    </row>
    <row r="386" spans="21:21" ht="13.2">
      <c r="U386" s="9"/>
    </row>
    <row r="387" spans="21:21" ht="13.2">
      <c r="U387" s="9"/>
    </row>
    <row r="388" spans="21:21" ht="13.2">
      <c r="U388" s="9"/>
    </row>
    <row r="389" spans="21:21" ht="13.2">
      <c r="U389" s="9"/>
    </row>
    <row r="390" spans="21:21" ht="13.2">
      <c r="U390" s="9"/>
    </row>
    <row r="391" spans="21:21" ht="13.2">
      <c r="U391" s="9"/>
    </row>
    <row r="392" spans="21:21" ht="13.2">
      <c r="U392" s="9"/>
    </row>
    <row r="393" spans="21:21" ht="13.2">
      <c r="U393" s="9"/>
    </row>
    <row r="394" spans="21:21" ht="13.2">
      <c r="U394" s="9"/>
    </row>
    <row r="395" spans="21:21" ht="13.2">
      <c r="U395" s="9"/>
    </row>
    <row r="396" spans="21:21" ht="13.2">
      <c r="U396" s="9"/>
    </row>
    <row r="397" spans="21:21" ht="13.2">
      <c r="U397" s="9"/>
    </row>
    <row r="398" spans="21:21" ht="13.2">
      <c r="U398" s="9"/>
    </row>
    <row r="399" spans="21:21" ht="13.2">
      <c r="U399" s="9"/>
    </row>
    <row r="400" spans="21:21" ht="13.2">
      <c r="U400" s="9"/>
    </row>
    <row r="401" spans="21:21" ht="13.2">
      <c r="U401" s="9"/>
    </row>
    <row r="402" spans="21:21" ht="13.2">
      <c r="U402" s="9"/>
    </row>
    <row r="403" spans="21:21" ht="13.2">
      <c r="U403" s="9"/>
    </row>
    <row r="404" spans="21:21" ht="13.2">
      <c r="U404" s="9"/>
    </row>
    <row r="405" spans="21:21" ht="13.2">
      <c r="U405" s="9"/>
    </row>
    <row r="406" spans="21:21" ht="13.2">
      <c r="U406" s="9"/>
    </row>
    <row r="407" spans="21:21" ht="13.2">
      <c r="U407" s="9"/>
    </row>
    <row r="408" spans="21:21" ht="13.2">
      <c r="U408" s="9"/>
    </row>
    <row r="409" spans="21:21" ht="13.2">
      <c r="U409" s="9"/>
    </row>
    <row r="410" spans="21:21" ht="13.2">
      <c r="U410" s="9"/>
    </row>
    <row r="411" spans="21:21" ht="13.2">
      <c r="U411" s="9"/>
    </row>
    <row r="412" spans="21:21" ht="13.2">
      <c r="U412" s="9"/>
    </row>
    <row r="413" spans="21:21" ht="13.2">
      <c r="U413" s="9"/>
    </row>
    <row r="414" spans="21:21" ht="13.2">
      <c r="U414" s="9"/>
    </row>
    <row r="415" spans="21:21" ht="13.2">
      <c r="U415" s="9"/>
    </row>
    <row r="416" spans="21:21" ht="13.2">
      <c r="U416" s="9"/>
    </row>
    <row r="417" spans="21:21" ht="13.2">
      <c r="U417" s="9"/>
    </row>
    <row r="418" spans="21:21" ht="13.2">
      <c r="U418" s="9"/>
    </row>
    <row r="419" spans="21:21" ht="13.2">
      <c r="U419" s="9"/>
    </row>
    <row r="420" spans="21:21" ht="13.2">
      <c r="U420" s="9"/>
    </row>
    <row r="421" spans="21:21" ht="13.2">
      <c r="U421" s="9"/>
    </row>
    <row r="422" spans="21:21" ht="13.2">
      <c r="U422" s="9"/>
    </row>
    <row r="423" spans="21:21" ht="13.2">
      <c r="U423" s="9"/>
    </row>
    <row r="424" spans="21:21" ht="13.2">
      <c r="U424" s="9"/>
    </row>
    <row r="425" spans="21:21" ht="13.2">
      <c r="U425" s="9"/>
    </row>
    <row r="426" spans="21:21" ht="13.2">
      <c r="U426" s="9"/>
    </row>
    <row r="427" spans="21:21" ht="13.2">
      <c r="U427" s="9"/>
    </row>
    <row r="428" spans="21:21" ht="13.2">
      <c r="U428" s="9"/>
    </row>
    <row r="429" spans="21:21" ht="13.2">
      <c r="U429" s="9"/>
    </row>
    <row r="430" spans="21:21" ht="13.2">
      <c r="U430" s="9"/>
    </row>
    <row r="431" spans="21:21" ht="13.2">
      <c r="U431" s="9"/>
    </row>
    <row r="432" spans="21:21" ht="13.2">
      <c r="U432" s="9"/>
    </row>
    <row r="433" spans="21:21" ht="13.2">
      <c r="U433" s="9"/>
    </row>
    <row r="434" spans="21:21" ht="13.2">
      <c r="U434" s="9"/>
    </row>
    <row r="435" spans="21:21" ht="13.2">
      <c r="U435" s="9"/>
    </row>
    <row r="436" spans="21:21" ht="13.2">
      <c r="U436" s="9"/>
    </row>
    <row r="437" spans="21:21" ht="13.2">
      <c r="U437" s="9"/>
    </row>
    <row r="438" spans="21:21" ht="13.2">
      <c r="U438" s="9"/>
    </row>
    <row r="439" spans="21:21" ht="13.2">
      <c r="U439" s="9"/>
    </row>
    <row r="440" spans="21:21" ht="13.2">
      <c r="U440" s="9"/>
    </row>
    <row r="441" spans="21:21" ht="13.2">
      <c r="U441" s="9"/>
    </row>
    <row r="442" spans="21:21" ht="13.2">
      <c r="U442" s="9"/>
    </row>
    <row r="443" spans="21:21" ht="13.2">
      <c r="U443" s="9"/>
    </row>
    <row r="444" spans="21:21" ht="13.2">
      <c r="U444" s="9"/>
    </row>
    <row r="445" spans="21:21" ht="13.2">
      <c r="U445" s="9"/>
    </row>
    <row r="446" spans="21:21" ht="13.2">
      <c r="U446" s="9"/>
    </row>
    <row r="447" spans="21:21" ht="13.2">
      <c r="U447" s="9"/>
    </row>
    <row r="448" spans="21:21" ht="13.2">
      <c r="U448" s="9"/>
    </row>
    <row r="449" spans="21:21" ht="13.2">
      <c r="U449" s="9"/>
    </row>
    <row r="450" spans="21:21" ht="13.2">
      <c r="U450" s="9"/>
    </row>
    <row r="451" spans="21:21" ht="13.2">
      <c r="U451" s="9"/>
    </row>
    <row r="452" spans="21:21" ht="13.2">
      <c r="U452" s="9"/>
    </row>
    <row r="453" spans="21:21" ht="13.2">
      <c r="U453" s="9"/>
    </row>
    <row r="454" spans="21:21" ht="13.2">
      <c r="U454" s="9"/>
    </row>
    <row r="455" spans="21:21" ht="13.2">
      <c r="U455" s="9"/>
    </row>
    <row r="456" spans="21:21" ht="13.2">
      <c r="U456" s="9"/>
    </row>
    <row r="457" spans="21:21" ht="13.2">
      <c r="U457" s="9"/>
    </row>
    <row r="458" spans="21:21" ht="13.2">
      <c r="U458" s="9"/>
    </row>
    <row r="459" spans="21:21" ht="13.2">
      <c r="U459" s="9"/>
    </row>
    <row r="460" spans="21:21" ht="13.2">
      <c r="U460" s="9"/>
    </row>
    <row r="461" spans="21:21" ht="13.2">
      <c r="U461" s="9"/>
    </row>
    <row r="462" spans="21:21" ht="13.2">
      <c r="U462" s="9"/>
    </row>
    <row r="463" spans="21:21" ht="13.2">
      <c r="U463" s="9"/>
    </row>
    <row r="464" spans="21:21" ht="13.2">
      <c r="U464" s="9"/>
    </row>
    <row r="465" spans="21:21" ht="13.2">
      <c r="U465" s="9"/>
    </row>
    <row r="466" spans="21:21" ht="13.2">
      <c r="U466" s="9"/>
    </row>
    <row r="467" spans="21:21" ht="13.2">
      <c r="U467" s="9"/>
    </row>
    <row r="468" spans="21:21" ht="13.2">
      <c r="U468" s="9"/>
    </row>
    <row r="469" spans="21:21" ht="13.2">
      <c r="U469" s="9"/>
    </row>
    <row r="470" spans="21:21" ht="13.2">
      <c r="U470" s="9"/>
    </row>
    <row r="471" spans="21:21" ht="13.2">
      <c r="U471" s="9"/>
    </row>
    <row r="472" spans="21:21" ht="13.2">
      <c r="U472" s="9"/>
    </row>
    <row r="473" spans="21:21" ht="13.2">
      <c r="U473" s="9"/>
    </row>
    <row r="474" spans="21:21" ht="13.2">
      <c r="U474" s="9"/>
    </row>
    <row r="475" spans="21:21" ht="13.2">
      <c r="U475" s="9"/>
    </row>
    <row r="476" spans="21:21" ht="13.2">
      <c r="U476" s="9"/>
    </row>
    <row r="477" spans="21:21" ht="13.2">
      <c r="U477" s="9"/>
    </row>
    <row r="478" spans="21:21" ht="13.2">
      <c r="U478" s="9"/>
    </row>
    <row r="479" spans="21:21" ht="13.2">
      <c r="U479" s="9"/>
    </row>
    <row r="480" spans="21:21" ht="13.2">
      <c r="U480" s="9"/>
    </row>
    <row r="481" spans="21:21" ht="13.2">
      <c r="U481" s="9"/>
    </row>
    <row r="482" spans="21:21" ht="13.2">
      <c r="U482" s="9"/>
    </row>
    <row r="483" spans="21:21" ht="13.2">
      <c r="U483" s="9"/>
    </row>
    <row r="484" spans="21:21" ht="13.2">
      <c r="U484" s="9"/>
    </row>
    <row r="485" spans="21:21" ht="13.2">
      <c r="U485" s="9"/>
    </row>
    <row r="486" spans="21:21" ht="13.2">
      <c r="U486" s="9"/>
    </row>
    <row r="487" spans="21:21" ht="13.2">
      <c r="U487" s="9"/>
    </row>
    <row r="488" spans="21:21" ht="13.2">
      <c r="U488" s="9"/>
    </row>
    <row r="489" spans="21:21" ht="13.2">
      <c r="U489" s="9"/>
    </row>
    <row r="490" spans="21:21" ht="13.2">
      <c r="U490" s="9"/>
    </row>
    <row r="491" spans="21:21" ht="13.2">
      <c r="U491" s="9"/>
    </row>
    <row r="492" spans="21:21" ht="13.2">
      <c r="U492" s="9"/>
    </row>
    <row r="493" spans="21:21" ht="13.2">
      <c r="U493" s="9"/>
    </row>
    <row r="494" spans="21:21" ht="13.2">
      <c r="U494" s="9"/>
    </row>
    <row r="495" spans="21:21" ht="13.2">
      <c r="U495" s="9"/>
    </row>
    <row r="496" spans="21:21" ht="13.2">
      <c r="U496" s="9"/>
    </row>
    <row r="497" spans="21:21" ht="13.2">
      <c r="U497" s="9"/>
    </row>
    <row r="498" spans="21:21" ht="13.2">
      <c r="U498" s="9"/>
    </row>
    <row r="499" spans="21:21" ht="13.2">
      <c r="U499" s="9"/>
    </row>
    <row r="500" spans="21:21" ht="13.2">
      <c r="U500" s="9"/>
    </row>
    <row r="501" spans="21:21" ht="13.2">
      <c r="U501" s="9"/>
    </row>
    <row r="502" spans="21:21" ht="13.2">
      <c r="U502" s="9"/>
    </row>
    <row r="503" spans="21:21" ht="13.2">
      <c r="U503" s="9"/>
    </row>
    <row r="504" spans="21:21" ht="13.2">
      <c r="U504" s="9"/>
    </row>
    <row r="505" spans="21:21" ht="13.2">
      <c r="U505" s="9"/>
    </row>
    <row r="506" spans="21:21" ht="13.2">
      <c r="U506" s="9"/>
    </row>
    <row r="507" spans="21:21" ht="13.2">
      <c r="U507" s="9"/>
    </row>
    <row r="508" spans="21:21" ht="13.2">
      <c r="U508" s="9"/>
    </row>
    <row r="509" spans="21:21" ht="13.2">
      <c r="U509" s="9"/>
    </row>
    <row r="510" spans="21:21" ht="13.2">
      <c r="U510" s="9"/>
    </row>
    <row r="511" spans="21:21" ht="13.2">
      <c r="U511" s="9"/>
    </row>
    <row r="512" spans="21:21" ht="13.2">
      <c r="U512" s="9"/>
    </row>
    <row r="513" spans="21:21" ht="13.2">
      <c r="U513" s="9"/>
    </row>
    <row r="514" spans="21:21" ht="13.2">
      <c r="U514" s="9"/>
    </row>
    <row r="515" spans="21:21" ht="13.2">
      <c r="U515" s="9"/>
    </row>
    <row r="516" spans="21:21" ht="13.2">
      <c r="U516" s="9"/>
    </row>
    <row r="517" spans="21:21" ht="13.2">
      <c r="U517" s="9"/>
    </row>
    <row r="518" spans="21:21" ht="13.2">
      <c r="U518" s="9"/>
    </row>
    <row r="519" spans="21:21" ht="13.2">
      <c r="U519" s="9"/>
    </row>
    <row r="520" spans="21:21" ht="13.2">
      <c r="U520" s="9"/>
    </row>
    <row r="521" spans="21:21" ht="13.2">
      <c r="U521" s="9"/>
    </row>
    <row r="522" spans="21:21" ht="13.2">
      <c r="U522" s="9"/>
    </row>
    <row r="523" spans="21:21" ht="13.2">
      <c r="U523" s="9"/>
    </row>
    <row r="524" spans="21:21" ht="13.2">
      <c r="U524" s="9"/>
    </row>
    <row r="525" spans="21:21" ht="13.2">
      <c r="U525" s="9"/>
    </row>
    <row r="526" spans="21:21" ht="13.2">
      <c r="U526" s="9"/>
    </row>
    <row r="527" spans="21:21" ht="13.2">
      <c r="U527" s="9"/>
    </row>
    <row r="528" spans="21:21" ht="13.2">
      <c r="U528" s="9"/>
    </row>
    <row r="529" spans="21:21" ht="13.2">
      <c r="U529" s="9"/>
    </row>
    <row r="530" spans="21:21" ht="13.2">
      <c r="U530" s="9"/>
    </row>
    <row r="531" spans="21:21" ht="13.2">
      <c r="U531" s="9"/>
    </row>
    <row r="532" spans="21:21" ht="13.2">
      <c r="U532" s="9"/>
    </row>
    <row r="533" spans="21:21" ht="13.2">
      <c r="U533" s="9"/>
    </row>
    <row r="534" spans="21:21" ht="13.2">
      <c r="U534" s="9"/>
    </row>
    <row r="535" spans="21:21" ht="13.2">
      <c r="U535" s="9"/>
    </row>
    <row r="536" spans="21:21" ht="13.2">
      <c r="U536" s="9"/>
    </row>
    <row r="537" spans="21:21" ht="13.2">
      <c r="U537" s="9"/>
    </row>
    <row r="538" spans="21:21" ht="13.2">
      <c r="U538" s="9"/>
    </row>
    <row r="539" spans="21:21" ht="13.2">
      <c r="U539" s="9"/>
    </row>
    <row r="540" spans="21:21" ht="13.2">
      <c r="U540" s="9"/>
    </row>
    <row r="541" spans="21:21" ht="13.2">
      <c r="U541" s="9"/>
    </row>
    <row r="542" spans="21:21" ht="13.2">
      <c r="U542" s="9"/>
    </row>
    <row r="543" spans="21:21" ht="13.2">
      <c r="U543" s="9"/>
    </row>
    <row r="544" spans="21:21" ht="13.2">
      <c r="U544" s="9"/>
    </row>
    <row r="545" spans="21:21" ht="13.2">
      <c r="U545" s="9"/>
    </row>
    <row r="546" spans="21:21" ht="13.2">
      <c r="U546" s="9"/>
    </row>
    <row r="547" spans="21:21" ht="13.2">
      <c r="U547" s="9"/>
    </row>
    <row r="548" spans="21:21" ht="13.2">
      <c r="U548" s="9"/>
    </row>
    <row r="549" spans="21:21" ht="13.2">
      <c r="U549" s="9"/>
    </row>
    <row r="550" spans="21:21" ht="13.2">
      <c r="U550" s="9"/>
    </row>
    <row r="551" spans="21:21" ht="13.2">
      <c r="U551" s="9"/>
    </row>
    <row r="552" spans="21:21" ht="13.2">
      <c r="U552" s="9"/>
    </row>
    <row r="553" spans="21:21" ht="13.2">
      <c r="U553" s="9"/>
    </row>
    <row r="554" spans="21:21" ht="13.2">
      <c r="U554" s="9"/>
    </row>
    <row r="555" spans="21:21" ht="13.2">
      <c r="U555" s="9"/>
    </row>
    <row r="556" spans="21:21" ht="13.2">
      <c r="U556" s="9"/>
    </row>
    <row r="557" spans="21:21" ht="13.2">
      <c r="U557" s="9"/>
    </row>
    <row r="558" spans="21:21" ht="13.2">
      <c r="U558" s="9"/>
    </row>
    <row r="559" spans="21:21" ht="13.2">
      <c r="U559" s="9"/>
    </row>
    <row r="560" spans="21:21" ht="13.2">
      <c r="U560" s="9"/>
    </row>
    <row r="561" spans="21:21" ht="13.2">
      <c r="U561" s="9"/>
    </row>
    <row r="562" spans="21:21" ht="13.2">
      <c r="U562" s="9"/>
    </row>
    <row r="563" spans="21:21" ht="13.2">
      <c r="U563" s="9"/>
    </row>
    <row r="564" spans="21:21" ht="13.2">
      <c r="U564" s="9"/>
    </row>
    <row r="565" spans="21:21" ht="13.2">
      <c r="U565" s="9"/>
    </row>
    <row r="566" spans="21:21" ht="13.2">
      <c r="U566" s="9"/>
    </row>
    <row r="567" spans="21:21" ht="13.2">
      <c r="U567" s="9"/>
    </row>
    <row r="568" spans="21:21" ht="13.2">
      <c r="U568" s="9"/>
    </row>
    <row r="569" spans="21:21" ht="13.2">
      <c r="U569" s="9"/>
    </row>
    <row r="570" spans="21:21" ht="13.2">
      <c r="U570" s="9"/>
    </row>
    <row r="571" spans="21:21" ht="13.2">
      <c r="U571" s="9"/>
    </row>
    <row r="572" spans="21:21" ht="13.2">
      <c r="U572" s="9"/>
    </row>
    <row r="573" spans="21:21" ht="13.2">
      <c r="U573" s="9"/>
    </row>
    <row r="574" spans="21:21" ht="13.2">
      <c r="U574" s="9"/>
    </row>
    <row r="575" spans="21:21" ht="13.2">
      <c r="U575" s="9"/>
    </row>
    <row r="576" spans="21:21" ht="13.2">
      <c r="U576" s="9"/>
    </row>
    <row r="577" spans="21:21" ht="13.2">
      <c r="U577" s="9"/>
    </row>
    <row r="578" spans="21:21" ht="13.2">
      <c r="U578" s="9"/>
    </row>
    <row r="579" spans="21:21" ht="13.2">
      <c r="U579" s="9"/>
    </row>
    <row r="580" spans="21:21" ht="13.2">
      <c r="U580" s="9"/>
    </row>
    <row r="581" spans="21:21" ht="13.2">
      <c r="U581" s="9"/>
    </row>
    <row r="582" spans="21:21" ht="13.2">
      <c r="U582" s="9"/>
    </row>
    <row r="583" spans="21:21" ht="13.2">
      <c r="U583" s="9"/>
    </row>
    <row r="584" spans="21:21" ht="13.2">
      <c r="U584" s="9"/>
    </row>
    <row r="585" spans="21:21" ht="13.2">
      <c r="U585" s="9"/>
    </row>
    <row r="586" spans="21:21" ht="13.2">
      <c r="U586" s="9"/>
    </row>
    <row r="587" spans="21:21" ht="13.2">
      <c r="U587" s="9"/>
    </row>
    <row r="588" spans="21:21" ht="13.2">
      <c r="U588" s="9"/>
    </row>
    <row r="589" spans="21:21" ht="13.2">
      <c r="U589" s="9"/>
    </row>
    <row r="590" spans="21:21" ht="13.2">
      <c r="U590" s="9"/>
    </row>
    <row r="591" spans="21:21" ht="13.2">
      <c r="U591" s="9"/>
    </row>
    <row r="592" spans="21:21" ht="13.2">
      <c r="U592" s="9"/>
    </row>
    <row r="593" spans="21:21" ht="13.2">
      <c r="U593" s="9"/>
    </row>
    <row r="594" spans="21:21" ht="13.2">
      <c r="U594" s="9"/>
    </row>
    <row r="595" spans="21:21" ht="13.2">
      <c r="U595" s="9"/>
    </row>
    <row r="596" spans="21:21" ht="13.2">
      <c r="U596" s="9"/>
    </row>
    <row r="597" spans="21:21" ht="13.2">
      <c r="U597" s="9"/>
    </row>
    <row r="598" spans="21:21" ht="13.2">
      <c r="U598" s="9"/>
    </row>
    <row r="599" spans="21:21" ht="13.2">
      <c r="U599" s="9"/>
    </row>
    <row r="600" spans="21:21" ht="13.2">
      <c r="U600" s="9"/>
    </row>
    <row r="601" spans="21:21" ht="13.2">
      <c r="U601" s="9"/>
    </row>
    <row r="602" spans="21:21" ht="13.2">
      <c r="U602" s="9"/>
    </row>
    <row r="603" spans="21:21" ht="13.2">
      <c r="U603" s="9"/>
    </row>
    <row r="604" spans="21:21" ht="13.2">
      <c r="U604" s="9"/>
    </row>
    <row r="605" spans="21:21" ht="13.2">
      <c r="U605" s="9"/>
    </row>
    <row r="606" spans="21:21" ht="13.2">
      <c r="U606" s="9"/>
    </row>
    <row r="607" spans="21:21" ht="13.2">
      <c r="U607" s="9"/>
    </row>
    <row r="608" spans="21:21" ht="13.2">
      <c r="U608" s="9"/>
    </row>
    <row r="609" spans="21:21" ht="13.2">
      <c r="U609" s="9"/>
    </row>
    <row r="610" spans="21:21" ht="13.2">
      <c r="U610" s="9"/>
    </row>
    <row r="611" spans="21:21" ht="13.2">
      <c r="U611" s="9"/>
    </row>
    <row r="612" spans="21:21" ht="13.2">
      <c r="U612" s="9"/>
    </row>
    <row r="613" spans="21:21" ht="13.2">
      <c r="U613" s="9"/>
    </row>
    <row r="614" spans="21:21" ht="13.2">
      <c r="U614" s="9"/>
    </row>
    <row r="615" spans="21:21" ht="13.2">
      <c r="U615" s="9"/>
    </row>
    <row r="616" spans="21:21" ht="13.2">
      <c r="U616" s="9"/>
    </row>
    <row r="617" spans="21:21" ht="13.2">
      <c r="U617" s="9"/>
    </row>
    <row r="618" spans="21:21" ht="13.2">
      <c r="U618" s="9"/>
    </row>
    <row r="619" spans="21:21" ht="13.2">
      <c r="U619" s="9"/>
    </row>
    <row r="620" spans="21:21" ht="13.2">
      <c r="U620" s="9"/>
    </row>
    <row r="621" spans="21:21" ht="13.2">
      <c r="U621" s="9"/>
    </row>
    <row r="622" spans="21:21" ht="13.2">
      <c r="U622" s="9"/>
    </row>
    <row r="623" spans="21:21" ht="13.2">
      <c r="U623" s="9"/>
    </row>
    <row r="624" spans="21:21" ht="13.2">
      <c r="U624" s="9"/>
    </row>
    <row r="625" spans="21:21" ht="13.2">
      <c r="U625" s="9"/>
    </row>
    <row r="626" spans="21:21" ht="13.2">
      <c r="U626" s="9"/>
    </row>
    <row r="627" spans="21:21" ht="13.2">
      <c r="U627" s="9"/>
    </row>
    <row r="628" spans="21:21" ht="13.2">
      <c r="U628" s="9"/>
    </row>
    <row r="629" spans="21:21" ht="13.2">
      <c r="U629" s="9"/>
    </row>
    <row r="630" spans="21:21" ht="13.2">
      <c r="U630" s="9"/>
    </row>
    <row r="631" spans="21:21" ht="13.2">
      <c r="U631" s="9"/>
    </row>
    <row r="632" spans="21:21" ht="13.2">
      <c r="U632" s="9"/>
    </row>
    <row r="633" spans="21:21" ht="13.2">
      <c r="U633" s="9"/>
    </row>
    <row r="634" spans="21:21" ht="13.2">
      <c r="U634" s="9"/>
    </row>
    <row r="635" spans="21:21" ht="13.2">
      <c r="U635" s="9"/>
    </row>
    <row r="636" spans="21:21" ht="13.2">
      <c r="U636" s="9"/>
    </row>
    <row r="637" spans="21:21" ht="13.2">
      <c r="U637" s="9"/>
    </row>
    <row r="638" spans="21:21" ht="13.2">
      <c r="U638" s="9"/>
    </row>
    <row r="639" spans="21:21" ht="13.2">
      <c r="U639" s="9"/>
    </row>
    <row r="640" spans="21:21" ht="13.2">
      <c r="U640" s="9"/>
    </row>
    <row r="641" spans="21:21" ht="13.2">
      <c r="U641" s="9"/>
    </row>
    <row r="642" spans="21:21" ht="13.2">
      <c r="U642" s="9"/>
    </row>
    <row r="643" spans="21:21" ht="13.2">
      <c r="U643" s="9"/>
    </row>
    <row r="644" spans="21:21" ht="13.2">
      <c r="U644" s="9"/>
    </row>
    <row r="645" spans="21:21" ht="13.2">
      <c r="U645" s="9"/>
    </row>
    <row r="646" spans="21:21" ht="13.2">
      <c r="U646" s="9"/>
    </row>
    <row r="647" spans="21:21" ht="13.2">
      <c r="U647" s="9"/>
    </row>
    <row r="648" spans="21:21" ht="13.2">
      <c r="U648" s="9"/>
    </row>
    <row r="649" spans="21:21" ht="13.2">
      <c r="U649" s="9"/>
    </row>
    <row r="650" spans="21:21" ht="13.2">
      <c r="U650" s="9"/>
    </row>
    <row r="651" spans="21:21" ht="13.2">
      <c r="U651" s="9"/>
    </row>
    <row r="652" spans="21:21" ht="13.2">
      <c r="U652" s="9"/>
    </row>
    <row r="653" spans="21:21" ht="13.2">
      <c r="U653" s="9"/>
    </row>
    <row r="654" spans="21:21" ht="13.2">
      <c r="U654" s="9"/>
    </row>
    <row r="655" spans="21:21" ht="13.2">
      <c r="U655" s="9"/>
    </row>
    <row r="656" spans="21:21" ht="13.2">
      <c r="U656" s="9"/>
    </row>
    <row r="657" spans="21:21" ht="13.2">
      <c r="U657" s="9"/>
    </row>
    <row r="658" spans="21:21" ht="13.2">
      <c r="U658" s="9"/>
    </row>
    <row r="659" spans="21:21" ht="13.2">
      <c r="U659" s="9"/>
    </row>
    <row r="660" spans="21:21" ht="13.2">
      <c r="U660" s="9"/>
    </row>
    <row r="661" spans="21:21" ht="13.2">
      <c r="U661" s="9"/>
    </row>
    <row r="662" spans="21:21" ht="13.2">
      <c r="U662" s="9"/>
    </row>
    <row r="663" spans="21:21" ht="13.2">
      <c r="U663" s="9"/>
    </row>
    <row r="664" spans="21:21" ht="13.2">
      <c r="U664" s="9"/>
    </row>
    <row r="665" spans="21:21" ht="13.2">
      <c r="U665" s="9"/>
    </row>
    <row r="666" spans="21:21" ht="13.2">
      <c r="U666" s="9"/>
    </row>
    <row r="667" spans="21:21" ht="13.2">
      <c r="U667" s="9"/>
    </row>
    <row r="668" spans="21:21" ht="13.2">
      <c r="U668" s="9"/>
    </row>
    <row r="669" spans="21:21" ht="13.2">
      <c r="U669" s="9"/>
    </row>
    <row r="670" spans="21:21" ht="13.2">
      <c r="U670" s="9"/>
    </row>
    <row r="671" spans="21:21" ht="13.2">
      <c r="U671" s="9"/>
    </row>
    <row r="672" spans="21:21" ht="13.2">
      <c r="U672" s="9"/>
    </row>
    <row r="673" spans="21:21" ht="13.2">
      <c r="U673" s="9"/>
    </row>
    <row r="674" spans="21:21" ht="13.2">
      <c r="U674" s="9"/>
    </row>
    <row r="675" spans="21:21" ht="13.2">
      <c r="U675" s="9"/>
    </row>
    <row r="676" spans="21:21" ht="13.2">
      <c r="U676" s="9"/>
    </row>
    <row r="677" spans="21:21" ht="13.2">
      <c r="U677" s="9"/>
    </row>
    <row r="678" spans="21:21" ht="13.2">
      <c r="U678" s="9"/>
    </row>
    <row r="679" spans="21:21" ht="13.2">
      <c r="U679" s="9"/>
    </row>
    <row r="680" spans="21:21" ht="13.2">
      <c r="U680" s="9"/>
    </row>
    <row r="681" spans="21:21" ht="13.2">
      <c r="U681" s="9"/>
    </row>
    <row r="682" spans="21:21" ht="13.2">
      <c r="U682" s="9"/>
    </row>
    <row r="683" spans="21:21" ht="13.2">
      <c r="U683" s="9"/>
    </row>
    <row r="684" spans="21:21" ht="13.2">
      <c r="U684" s="9"/>
    </row>
    <row r="685" spans="21:21" ht="13.2">
      <c r="U685" s="9"/>
    </row>
    <row r="686" spans="21:21" ht="13.2">
      <c r="U686" s="9"/>
    </row>
    <row r="687" spans="21:21" ht="13.2">
      <c r="U687" s="9"/>
    </row>
    <row r="688" spans="21:21" ht="13.2">
      <c r="U688" s="9"/>
    </row>
    <row r="689" spans="21:21" ht="13.2">
      <c r="U689" s="9"/>
    </row>
    <row r="690" spans="21:21" ht="13.2">
      <c r="U690" s="9"/>
    </row>
    <row r="691" spans="21:21" ht="13.2">
      <c r="U691" s="9"/>
    </row>
    <row r="692" spans="21:21" ht="13.2">
      <c r="U692" s="9"/>
    </row>
    <row r="693" spans="21:21" ht="13.2">
      <c r="U693" s="9"/>
    </row>
    <row r="694" spans="21:21" ht="13.2">
      <c r="U694" s="9"/>
    </row>
    <row r="695" spans="21:21" ht="13.2">
      <c r="U695" s="9"/>
    </row>
    <row r="696" spans="21:21" ht="13.2">
      <c r="U696" s="9"/>
    </row>
    <row r="697" spans="21:21" ht="13.2">
      <c r="U697" s="9"/>
    </row>
    <row r="698" spans="21:21" ht="13.2">
      <c r="U698" s="9"/>
    </row>
    <row r="699" spans="21:21" ht="13.2">
      <c r="U699" s="9"/>
    </row>
    <row r="700" spans="21:21" ht="13.2">
      <c r="U700" s="9"/>
    </row>
    <row r="701" spans="21:21" ht="13.2">
      <c r="U701" s="9"/>
    </row>
    <row r="702" spans="21:21" ht="13.2">
      <c r="U702" s="9"/>
    </row>
    <row r="703" spans="21:21" ht="13.2">
      <c r="U703" s="9"/>
    </row>
    <row r="704" spans="21:21" ht="13.2">
      <c r="U704" s="9"/>
    </row>
    <row r="705" spans="21:21" ht="13.2">
      <c r="U705" s="9"/>
    </row>
    <row r="706" spans="21:21" ht="13.2">
      <c r="U706" s="9"/>
    </row>
    <row r="707" spans="21:21" ht="13.2">
      <c r="U707" s="9"/>
    </row>
    <row r="708" spans="21:21" ht="13.2">
      <c r="U708" s="9"/>
    </row>
    <row r="709" spans="21:21" ht="13.2">
      <c r="U709" s="9"/>
    </row>
    <row r="710" spans="21:21" ht="13.2">
      <c r="U710" s="9"/>
    </row>
    <row r="711" spans="21:21" ht="13.2">
      <c r="U711" s="9"/>
    </row>
    <row r="712" spans="21:21" ht="13.2">
      <c r="U712" s="9"/>
    </row>
    <row r="713" spans="21:21" ht="13.2">
      <c r="U713" s="9"/>
    </row>
    <row r="714" spans="21:21" ht="13.2">
      <c r="U714" s="9"/>
    </row>
    <row r="715" spans="21:21" ht="13.2">
      <c r="U715" s="9"/>
    </row>
    <row r="716" spans="21:21" ht="13.2">
      <c r="U716" s="9"/>
    </row>
    <row r="717" spans="21:21" ht="13.2">
      <c r="U717" s="9"/>
    </row>
    <row r="718" spans="21:21" ht="13.2">
      <c r="U718" s="9"/>
    </row>
    <row r="719" spans="21:21" ht="13.2">
      <c r="U719" s="9"/>
    </row>
    <row r="720" spans="21:21" ht="13.2">
      <c r="U720" s="9"/>
    </row>
    <row r="721" spans="21:21" ht="13.2">
      <c r="U721" s="9"/>
    </row>
    <row r="722" spans="21:21" ht="13.2">
      <c r="U722" s="9"/>
    </row>
    <row r="723" spans="21:21" ht="13.2">
      <c r="U723" s="9"/>
    </row>
    <row r="724" spans="21:21" ht="13.2">
      <c r="U724" s="9"/>
    </row>
    <row r="725" spans="21:21" ht="13.2">
      <c r="U725" s="9"/>
    </row>
    <row r="726" spans="21:21" ht="13.2">
      <c r="U726" s="9"/>
    </row>
    <row r="727" spans="21:21" ht="13.2">
      <c r="U727" s="9"/>
    </row>
    <row r="728" spans="21:21" ht="13.2">
      <c r="U728" s="9"/>
    </row>
    <row r="729" spans="21:21" ht="13.2">
      <c r="U729" s="9"/>
    </row>
    <row r="730" spans="21:21" ht="13.2">
      <c r="U730" s="9"/>
    </row>
    <row r="731" spans="21:21" ht="13.2">
      <c r="U731" s="9"/>
    </row>
    <row r="732" spans="21:21" ht="13.2">
      <c r="U732" s="9"/>
    </row>
    <row r="733" spans="21:21" ht="13.2">
      <c r="U733" s="9"/>
    </row>
    <row r="734" spans="21:21" ht="13.2">
      <c r="U734" s="9"/>
    </row>
    <row r="735" spans="21:21" ht="13.2">
      <c r="U735" s="9"/>
    </row>
    <row r="736" spans="21:21" ht="13.2">
      <c r="U736" s="9"/>
    </row>
    <row r="737" spans="21:21" ht="13.2">
      <c r="U737" s="9"/>
    </row>
    <row r="738" spans="21:21" ht="13.2">
      <c r="U738" s="9"/>
    </row>
    <row r="739" spans="21:21" ht="13.2">
      <c r="U739" s="9"/>
    </row>
    <row r="740" spans="21:21" ht="13.2">
      <c r="U740" s="9"/>
    </row>
    <row r="741" spans="21:21" ht="13.2">
      <c r="U741" s="9"/>
    </row>
    <row r="742" spans="21:21" ht="13.2">
      <c r="U742" s="9"/>
    </row>
    <row r="743" spans="21:21" ht="13.2">
      <c r="U743" s="9"/>
    </row>
    <row r="744" spans="21:21" ht="13.2">
      <c r="U744" s="9"/>
    </row>
    <row r="745" spans="21:21" ht="13.2">
      <c r="U745" s="9"/>
    </row>
    <row r="746" spans="21:21" ht="13.2">
      <c r="U746" s="9"/>
    </row>
    <row r="747" spans="21:21" ht="13.2">
      <c r="U747" s="9"/>
    </row>
    <row r="748" spans="21:21" ht="13.2">
      <c r="U748" s="9"/>
    </row>
    <row r="749" spans="21:21" ht="13.2">
      <c r="U749" s="9"/>
    </row>
    <row r="750" spans="21:21" ht="13.2">
      <c r="U750" s="9"/>
    </row>
    <row r="751" spans="21:21" ht="13.2">
      <c r="U751" s="9"/>
    </row>
    <row r="752" spans="21:21" ht="13.2">
      <c r="U752" s="9"/>
    </row>
    <row r="753" spans="21:21" ht="13.2">
      <c r="U753" s="9"/>
    </row>
    <row r="754" spans="21:21" ht="13.2">
      <c r="U754" s="9"/>
    </row>
    <row r="755" spans="21:21" ht="13.2">
      <c r="U755" s="9"/>
    </row>
    <row r="756" spans="21:21" ht="13.2">
      <c r="U756" s="9"/>
    </row>
    <row r="757" spans="21:21" ht="13.2">
      <c r="U757" s="9"/>
    </row>
    <row r="758" spans="21:21" ht="13.2">
      <c r="U758" s="9"/>
    </row>
    <row r="759" spans="21:21" ht="13.2">
      <c r="U759" s="9"/>
    </row>
    <row r="760" spans="21:21" ht="13.2">
      <c r="U760" s="9"/>
    </row>
    <row r="761" spans="21:21" ht="13.2">
      <c r="U761" s="9"/>
    </row>
    <row r="762" spans="21:21" ht="13.2">
      <c r="U762" s="9"/>
    </row>
    <row r="763" spans="21:21" ht="13.2">
      <c r="U763" s="9"/>
    </row>
    <row r="764" spans="21:21" ht="13.2">
      <c r="U764" s="9"/>
    </row>
    <row r="765" spans="21:21" ht="13.2">
      <c r="U765" s="9"/>
    </row>
    <row r="766" spans="21:21" ht="13.2">
      <c r="U766" s="9"/>
    </row>
    <row r="767" spans="21:21" ht="13.2">
      <c r="U767" s="9"/>
    </row>
    <row r="768" spans="21:21" ht="13.2">
      <c r="U768" s="9"/>
    </row>
    <row r="769" spans="21:21" ht="13.2">
      <c r="U769" s="9"/>
    </row>
    <row r="770" spans="21:21" ht="13.2">
      <c r="U770" s="9"/>
    </row>
    <row r="771" spans="21:21" ht="13.2">
      <c r="U771" s="9"/>
    </row>
    <row r="772" spans="21:21" ht="13.2">
      <c r="U772" s="9"/>
    </row>
    <row r="773" spans="21:21" ht="13.2">
      <c r="U773" s="9"/>
    </row>
    <row r="774" spans="21:21" ht="13.2">
      <c r="U774" s="9"/>
    </row>
    <row r="775" spans="21:21" ht="13.2">
      <c r="U775" s="9"/>
    </row>
    <row r="776" spans="21:21" ht="13.2">
      <c r="U776" s="9"/>
    </row>
    <row r="777" spans="21:21" ht="13.2">
      <c r="U777" s="9"/>
    </row>
    <row r="778" spans="21:21" ht="13.2">
      <c r="U778" s="9"/>
    </row>
    <row r="779" spans="21:21" ht="13.2">
      <c r="U779" s="9"/>
    </row>
    <row r="780" spans="21:21" ht="13.2">
      <c r="U780" s="9"/>
    </row>
    <row r="781" spans="21:21" ht="13.2">
      <c r="U781" s="9"/>
    </row>
    <row r="782" spans="21:21" ht="13.2">
      <c r="U782" s="9"/>
    </row>
    <row r="783" spans="21:21" ht="13.2">
      <c r="U783" s="9"/>
    </row>
    <row r="784" spans="21:21" ht="13.2">
      <c r="U784" s="9"/>
    </row>
    <row r="785" spans="21:21" ht="13.2">
      <c r="U785" s="9"/>
    </row>
    <row r="786" spans="21:21" ht="13.2">
      <c r="U786" s="9"/>
    </row>
    <row r="787" spans="21:21" ht="13.2">
      <c r="U787" s="9"/>
    </row>
    <row r="788" spans="21:21" ht="13.2">
      <c r="U788" s="9"/>
    </row>
    <row r="789" spans="21:21" ht="13.2">
      <c r="U789" s="9"/>
    </row>
    <row r="790" spans="21:21" ht="13.2">
      <c r="U790" s="9"/>
    </row>
    <row r="791" spans="21:21" ht="13.2">
      <c r="U791" s="9"/>
    </row>
    <row r="792" spans="21:21" ht="13.2">
      <c r="U792" s="9"/>
    </row>
    <row r="793" spans="21:21" ht="13.2">
      <c r="U793" s="9"/>
    </row>
    <row r="794" spans="21:21" ht="13.2">
      <c r="U794" s="9"/>
    </row>
    <row r="795" spans="21:21" ht="13.2">
      <c r="U795" s="9"/>
    </row>
    <row r="796" spans="21:21" ht="13.2">
      <c r="U796" s="9"/>
    </row>
    <row r="797" spans="21:21" ht="13.2">
      <c r="U797" s="9"/>
    </row>
    <row r="798" spans="21:21" ht="13.2">
      <c r="U798" s="9"/>
    </row>
    <row r="799" spans="21:21" ht="13.2">
      <c r="U799" s="9"/>
    </row>
    <row r="800" spans="21:21" ht="13.2">
      <c r="U800" s="9"/>
    </row>
    <row r="801" spans="21:21" ht="13.2">
      <c r="U801" s="9"/>
    </row>
    <row r="802" spans="21:21" ht="13.2">
      <c r="U802" s="9"/>
    </row>
    <row r="803" spans="21:21" ht="13.2">
      <c r="U803" s="9"/>
    </row>
    <row r="804" spans="21:21" ht="13.2">
      <c r="U804" s="9"/>
    </row>
    <row r="805" spans="21:21" ht="13.2">
      <c r="U805" s="9"/>
    </row>
    <row r="806" spans="21:21" ht="13.2">
      <c r="U806" s="9"/>
    </row>
    <row r="807" spans="21:21" ht="13.2">
      <c r="U807" s="9"/>
    </row>
    <row r="808" spans="21:21" ht="13.2">
      <c r="U808" s="9"/>
    </row>
    <row r="809" spans="21:21" ht="13.2">
      <c r="U809" s="9"/>
    </row>
    <row r="810" spans="21:21" ht="13.2">
      <c r="U810" s="9"/>
    </row>
    <row r="811" spans="21:21" ht="13.2">
      <c r="U811" s="9"/>
    </row>
    <row r="812" spans="21:21" ht="13.2">
      <c r="U812" s="9"/>
    </row>
    <row r="813" spans="21:21" ht="13.2">
      <c r="U813" s="9"/>
    </row>
    <row r="814" spans="21:21" ht="13.2">
      <c r="U814" s="9"/>
    </row>
    <row r="815" spans="21:21" ht="13.2">
      <c r="U815" s="9"/>
    </row>
    <row r="816" spans="21:21" ht="13.2">
      <c r="U816" s="9"/>
    </row>
    <row r="817" spans="21:21" ht="13.2">
      <c r="U817" s="9"/>
    </row>
    <row r="818" spans="21:21" ht="13.2">
      <c r="U818" s="9"/>
    </row>
    <row r="819" spans="21:21" ht="13.2">
      <c r="U819" s="9"/>
    </row>
    <row r="820" spans="21:21" ht="13.2">
      <c r="U820" s="9"/>
    </row>
    <row r="821" spans="21:21" ht="13.2">
      <c r="U821" s="9"/>
    </row>
    <row r="822" spans="21:21" ht="13.2">
      <c r="U822" s="9"/>
    </row>
    <row r="823" spans="21:21" ht="13.2">
      <c r="U823" s="9"/>
    </row>
    <row r="824" spans="21:21" ht="13.2">
      <c r="U824" s="9"/>
    </row>
    <row r="825" spans="21:21" ht="13.2">
      <c r="U825" s="9"/>
    </row>
    <row r="826" spans="21:21" ht="13.2">
      <c r="U826" s="9"/>
    </row>
    <row r="827" spans="21:21" ht="13.2">
      <c r="U827" s="9"/>
    </row>
    <row r="828" spans="21:21" ht="13.2">
      <c r="U828" s="9"/>
    </row>
    <row r="829" spans="21:21" ht="13.2">
      <c r="U829" s="9"/>
    </row>
    <row r="830" spans="21:21" ht="13.2">
      <c r="U830" s="9"/>
    </row>
    <row r="831" spans="21:21" ht="13.2">
      <c r="U831" s="9"/>
    </row>
    <row r="832" spans="21:21" ht="13.2">
      <c r="U832" s="9"/>
    </row>
    <row r="833" spans="21:21" ht="13.2">
      <c r="U833" s="9"/>
    </row>
    <row r="834" spans="21:21" ht="13.2">
      <c r="U834" s="9"/>
    </row>
    <row r="835" spans="21:21" ht="13.2">
      <c r="U835" s="9"/>
    </row>
    <row r="836" spans="21:21" ht="13.2">
      <c r="U836" s="9"/>
    </row>
    <row r="837" spans="21:21" ht="13.2">
      <c r="U837" s="9"/>
    </row>
    <row r="838" spans="21:21" ht="13.2">
      <c r="U838" s="9"/>
    </row>
    <row r="839" spans="21:21" ht="13.2">
      <c r="U839" s="9"/>
    </row>
    <row r="840" spans="21:21" ht="13.2">
      <c r="U840" s="9"/>
    </row>
    <row r="841" spans="21:21" ht="13.2">
      <c r="U841" s="9"/>
    </row>
    <row r="842" spans="21:21" ht="13.2">
      <c r="U842" s="9"/>
    </row>
    <row r="843" spans="21:21" ht="13.2">
      <c r="U843" s="9"/>
    </row>
    <row r="844" spans="21:21" ht="13.2">
      <c r="U844" s="9"/>
    </row>
    <row r="845" spans="21:21" ht="13.2">
      <c r="U845" s="9"/>
    </row>
    <row r="846" spans="21:21" ht="13.2">
      <c r="U846" s="9"/>
    </row>
    <row r="847" spans="21:21" ht="13.2">
      <c r="U847" s="9"/>
    </row>
    <row r="848" spans="21:21" ht="13.2">
      <c r="U848" s="9"/>
    </row>
    <row r="849" spans="21:21" ht="13.2">
      <c r="U849" s="9"/>
    </row>
    <row r="850" spans="21:21" ht="13.2">
      <c r="U850" s="9"/>
    </row>
    <row r="851" spans="21:21" ht="13.2">
      <c r="U851" s="9"/>
    </row>
    <row r="852" spans="21:21" ht="13.2">
      <c r="U852" s="9"/>
    </row>
    <row r="853" spans="21:21" ht="13.2">
      <c r="U853" s="9"/>
    </row>
    <row r="854" spans="21:21" ht="13.2">
      <c r="U854" s="9"/>
    </row>
    <row r="855" spans="21:21" ht="13.2">
      <c r="U855" s="9"/>
    </row>
    <row r="856" spans="21:21" ht="13.2">
      <c r="U856" s="9"/>
    </row>
    <row r="857" spans="21:21" ht="13.2">
      <c r="U857" s="9"/>
    </row>
    <row r="858" spans="21:21" ht="13.2">
      <c r="U858" s="9"/>
    </row>
    <row r="859" spans="21:21" ht="13.2">
      <c r="U859" s="9"/>
    </row>
    <row r="860" spans="21:21" ht="13.2">
      <c r="U860" s="9"/>
    </row>
    <row r="861" spans="21:21" ht="13.2">
      <c r="U861" s="9"/>
    </row>
    <row r="862" spans="21:21" ht="13.2">
      <c r="U862" s="9"/>
    </row>
    <row r="863" spans="21:21" ht="13.2">
      <c r="U863" s="9"/>
    </row>
    <row r="864" spans="21:21" ht="13.2">
      <c r="U864" s="9"/>
    </row>
    <row r="865" spans="21:21" ht="13.2">
      <c r="U865" s="9"/>
    </row>
    <row r="866" spans="21:21" ht="13.2">
      <c r="U866" s="9"/>
    </row>
    <row r="867" spans="21:21" ht="13.2">
      <c r="U867" s="9"/>
    </row>
    <row r="868" spans="21:21" ht="13.2">
      <c r="U868" s="9"/>
    </row>
    <row r="869" spans="21:21" ht="13.2">
      <c r="U869" s="9"/>
    </row>
    <row r="870" spans="21:21" ht="13.2">
      <c r="U870" s="9"/>
    </row>
    <row r="871" spans="21:21" ht="13.2">
      <c r="U871" s="9"/>
    </row>
    <row r="872" spans="21:21" ht="13.2">
      <c r="U872" s="9"/>
    </row>
    <row r="873" spans="21:21" ht="13.2">
      <c r="U873" s="9"/>
    </row>
    <row r="874" spans="21:21" ht="13.2">
      <c r="U874" s="9"/>
    </row>
    <row r="875" spans="21:21" ht="13.2">
      <c r="U875" s="9"/>
    </row>
    <row r="876" spans="21:21" ht="13.2">
      <c r="U876" s="9"/>
    </row>
    <row r="877" spans="21:21" ht="13.2">
      <c r="U877" s="9"/>
    </row>
    <row r="878" spans="21:21" ht="13.2">
      <c r="U878" s="9"/>
    </row>
    <row r="879" spans="21:21" ht="13.2">
      <c r="U879" s="9"/>
    </row>
    <row r="880" spans="21:21" ht="13.2">
      <c r="U880" s="9"/>
    </row>
    <row r="881" spans="21:21" ht="13.2">
      <c r="U881" s="9"/>
    </row>
    <row r="882" spans="21:21" ht="13.2">
      <c r="U882" s="9"/>
    </row>
    <row r="883" spans="21:21" ht="13.2">
      <c r="U883" s="9"/>
    </row>
    <row r="884" spans="21:21" ht="13.2">
      <c r="U884" s="9"/>
    </row>
    <row r="885" spans="21:21" ht="13.2">
      <c r="U885" s="9"/>
    </row>
    <row r="886" spans="21:21" ht="13.2">
      <c r="U886" s="9"/>
    </row>
    <row r="887" spans="21:21" ht="13.2">
      <c r="U887" s="9"/>
    </row>
    <row r="888" spans="21:21" ht="13.2">
      <c r="U888" s="9"/>
    </row>
    <row r="889" spans="21:21" ht="13.2">
      <c r="U889" s="9"/>
    </row>
    <row r="890" spans="21:21" ht="13.2">
      <c r="U890" s="9"/>
    </row>
    <row r="891" spans="21:21" ht="13.2">
      <c r="U891" s="9"/>
    </row>
    <row r="892" spans="21:21" ht="13.2">
      <c r="U892" s="9"/>
    </row>
    <row r="893" spans="21:21" ht="13.2">
      <c r="U893" s="9"/>
    </row>
    <row r="894" spans="21:21" ht="13.2">
      <c r="U894" s="9"/>
    </row>
    <row r="895" spans="21:21" ht="13.2">
      <c r="U895" s="9"/>
    </row>
    <row r="896" spans="21:21" ht="13.2">
      <c r="U896" s="9"/>
    </row>
    <row r="897" spans="21:21" ht="13.2">
      <c r="U897" s="9"/>
    </row>
    <row r="898" spans="21:21" ht="13.2">
      <c r="U898" s="9"/>
    </row>
    <row r="899" spans="21:21" ht="13.2">
      <c r="U899" s="9"/>
    </row>
    <row r="900" spans="21:21" ht="13.2">
      <c r="U900" s="9"/>
    </row>
    <row r="901" spans="21:21" ht="13.2">
      <c r="U901" s="9"/>
    </row>
    <row r="902" spans="21:21" ht="13.2">
      <c r="U902" s="9"/>
    </row>
    <row r="903" spans="21:21" ht="13.2">
      <c r="U903" s="9"/>
    </row>
    <row r="904" spans="21:21" ht="13.2">
      <c r="U904" s="9"/>
    </row>
    <row r="905" spans="21:21" ht="13.2">
      <c r="U905" s="9"/>
    </row>
    <row r="906" spans="21:21" ht="13.2">
      <c r="U906" s="9"/>
    </row>
    <row r="907" spans="21:21" ht="13.2">
      <c r="U907" s="9"/>
    </row>
    <row r="908" spans="21:21" ht="13.2">
      <c r="U908" s="9"/>
    </row>
    <row r="909" spans="21:21" ht="13.2">
      <c r="U909" s="9"/>
    </row>
    <row r="910" spans="21:21" ht="13.2">
      <c r="U910" s="9"/>
    </row>
    <row r="911" spans="21:21" ht="13.2">
      <c r="U911" s="9"/>
    </row>
    <row r="912" spans="21:21" ht="13.2">
      <c r="U912" s="9"/>
    </row>
    <row r="913" spans="21:21" ht="13.2">
      <c r="U913" s="9"/>
    </row>
    <row r="914" spans="21:21" ht="13.2">
      <c r="U914" s="9"/>
    </row>
    <row r="915" spans="21:21" ht="13.2">
      <c r="U915" s="9"/>
    </row>
    <row r="916" spans="21:21" ht="13.2">
      <c r="U916" s="9"/>
    </row>
    <row r="917" spans="21:21" ht="13.2">
      <c r="U917" s="9"/>
    </row>
    <row r="918" spans="21:21" ht="13.2">
      <c r="U918" s="9"/>
    </row>
    <row r="919" spans="21:21" ht="13.2">
      <c r="U919" s="9"/>
    </row>
    <row r="920" spans="21:21" ht="13.2">
      <c r="U920" s="9"/>
    </row>
    <row r="921" spans="21:21" ht="13.2">
      <c r="U921" s="9"/>
    </row>
    <row r="922" spans="21:21" ht="13.2">
      <c r="U922" s="9"/>
    </row>
    <row r="923" spans="21:21" ht="13.2">
      <c r="U923" s="9"/>
    </row>
    <row r="924" spans="21:21" ht="13.2">
      <c r="U924" s="9"/>
    </row>
    <row r="925" spans="21:21" ht="13.2">
      <c r="U925" s="9"/>
    </row>
    <row r="926" spans="21:21" ht="13.2">
      <c r="U926" s="9"/>
    </row>
    <row r="927" spans="21:21" ht="13.2">
      <c r="U927" s="9"/>
    </row>
    <row r="928" spans="21:21" ht="13.2">
      <c r="U928" s="9"/>
    </row>
    <row r="929" spans="21:21" ht="13.2">
      <c r="U929" s="9"/>
    </row>
    <row r="930" spans="21:21" ht="13.2">
      <c r="U930" s="9"/>
    </row>
    <row r="931" spans="21:21" ht="13.2">
      <c r="U931" s="9"/>
    </row>
    <row r="932" spans="21:21" ht="13.2">
      <c r="U932" s="9"/>
    </row>
    <row r="933" spans="21:21" ht="13.2">
      <c r="U933" s="9"/>
    </row>
    <row r="934" spans="21:21" ht="13.2">
      <c r="U934" s="9"/>
    </row>
    <row r="935" spans="21:21" ht="13.2">
      <c r="U935" s="9"/>
    </row>
    <row r="936" spans="21:21" ht="13.2">
      <c r="U936" s="9"/>
    </row>
    <row r="937" spans="21:21" ht="13.2">
      <c r="U937" s="9"/>
    </row>
    <row r="938" spans="21:21" ht="13.2">
      <c r="U938" s="9"/>
    </row>
    <row r="939" spans="21:21" ht="13.2">
      <c r="U939" s="9"/>
    </row>
    <row r="940" spans="21:21" ht="13.2">
      <c r="U940" s="9"/>
    </row>
    <row r="941" spans="21:21" ht="13.2">
      <c r="U941" s="9"/>
    </row>
    <row r="942" spans="21:21" ht="13.2">
      <c r="U942" s="9"/>
    </row>
    <row r="943" spans="21:21" ht="13.2">
      <c r="U943" s="9"/>
    </row>
    <row r="944" spans="21:21" ht="13.2">
      <c r="U944" s="9"/>
    </row>
    <row r="945" spans="21:21" ht="13.2">
      <c r="U945" s="9"/>
    </row>
    <row r="946" spans="21:21" ht="13.2">
      <c r="U946" s="9"/>
    </row>
    <row r="947" spans="21:21" ht="13.2">
      <c r="U947" s="9"/>
    </row>
    <row r="948" spans="21:21" ht="13.2">
      <c r="U948" s="9"/>
    </row>
    <row r="949" spans="21:21" ht="13.2">
      <c r="U949" s="9"/>
    </row>
    <row r="950" spans="21:21" ht="13.2">
      <c r="U950" s="9"/>
    </row>
    <row r="951" spans="21:21" ht="13.2">
      <c r="U951" s="9"/>
    </row>
    <row r="952" spans="21:21" ht="13.2">
      <c r="U952" s="9"/>
    </row>
    <row r="953" spans="21:21" ht="13.2">
      <c r="U953" s="9"/>
    </row>
    <row r="954" spans="21:21" ht="13.2">
      <c r="U954" s="9"/>
    </row>
    <row r="955" spans="21:21" ht="13.2">
      <c r="U955" s="9"/>
    </row>
    <row r="956" spans="21:21" ht="13.2">
      <c r="U956" s="9"/>
    </row>
    <row r="957" spans="21:21" ht="13.2">
      <c r="U957" s="9"/>
    </row>
    <row r="958" spans="21:21" ht="13.2">
      <c r="U958" s="9"/>
    </row>
    <row r="959" spans="21:21" ht="13.2">
      <c r="U959" s="9"/>
    </row>
    <row r="960" spans="21:21" ht="13.2">
      <c r="U960" s="9"/>
    </row>
    <row r="961" spans="21:21" ht="13.2">
      <c r="U961" s="9"/>
    </row>
    <row r="962" spans="21:21" ht="13.2">
      <c r="U962" s="9"/>
    </row>
    <row r="963" spans="21:21" ht="13.2">
      <c r="U963" s="9"/>
    </row>
    <row r="964" spans="21:21" ht="13.2">
      <c r="U964" s="9"/>
    </row>
    <row r="965" spans="21:21" ht="13.2">
      <c r="U965" s="9"/>
    </row>
    <row r="966" spans="21:21" ht="13.2">
      <c r="U966" s="9"/>
    </row>
    <row r="967" spans="21:21" ht="13.2">
      <c r="U967" s="9"/>
    </row>
    <row r="968" spans="21:21" ht="13.2">
      <c r="U968" s="9"/>
    </row>
    <row r="969" spans="21:21" ht="13.2">
      <c r="U969" s="9"/>
    </row>
    <row r="970" spans="21:21" ht="13.2">
      <c r="U970" s="9"/>
    </row>
    <row r="971" spans="21:21" ht="13.2">
      <c r="U971" s="9"/>
    </row>
    <row r="972" spans="21:21" ht="13.2">
      <c r="U972" s="9"/>
    </row>
    <row r="973" spans="21:21" ht="13.2">
      <c r="U973" s="9"/>
    </row>
    <row r="974" spans="21:21" ht="13.2">
      <c r="U974" s="9"/>
    </row>
    <row r="975" spans="21:21" ht="13.2">
      <c r="U975" s="9"/>
    </row>
    <row r="976" spans="21:21" ht="13.2">
      <c r="U976" s="9"/>
    </row>
    <row r="977" spans="21:21" ht="13.2">
      <c r="U977" s="9"/>
    </row>
    <row r="978" spans="21:21" ht="13.2">
      <c r="U978" s="9"/>
    </row>
    <row r="979" spans="21:21" ht="13.2">
      <c r="U979" s="9"/>
    </row>
    <row r="980" spans="21:21" ht="13.2">
      <c r="U980" s="9"/>
    </row>
    <row r="981" spans="21:21" ht="13.2">
      <c r="U981" s="9"/>
    </row>
    <row r="982" spans="21:21" ht="13.2">
      <c r="U982" s="9"/>
    </row>
    <row r="983" spans="21:21" ht="13.2">
      <c r="U983" s="9"/>
    </row>
    <row r="984" spans="21:21" ht="13.2">
      <c r="U984" s="9"/>
    </row>
    <row r="985" spans="21:21" ht="13.2">
      <c r="U985" s="9"/>
    </row>
    <row r="986" spans="21:21" ht="13.2">
      <c r="U986" s="9"/>
    </row>
    <row r="987" spans="21:21" ht="13.2">
      <c r="U987" s="9"/>
    </row>
    <row r="988" spans="21:21" ht="13.2">
      <c r="U988" s="9"/>
    </row>
    <row r="989" spans="21:21" ht="13.2">
      <c r="U989" s="9"/>
    </row>
    <row r="990" spans="21:21" ht="13.2">
      <c r="U990" s="9"/>
    </row>
    <row r="991" spans="21:21" ht="13.2">
      <c r="U991" s="9"/>
    </row>
  </sheetData>
  <hyperlinks>
    <hyperlink ref="D2" r:id="rId1" xr:uid="{00000000-0004-0000-0200-000000000000}"/>
    <hyperlink ref="D3" r:id="rId2" xr:uid="{00000000-0004-0000-0200-000001000000}"/>
    <hyperlink ref="D4" r:id="rId3" xr:uid="{00000000-0004-0000-0200-000002000000}"/>
    <hyperlink ref="D5" r:id="rId4" xr:uid="{00000000-0004-0000-0200-000003000000}"/>
    <hyperlink ref="D6" r:id="rId5" xr:uid="{00000000-0004-0000-0200-000004000000}"/>
    <hyperlink ref="D7" r:id="rId6" xr:uid="{00000000-0004-0000-0200-000005000000}"/>
    <hyperlink ref="D8" r:id="rId7" xr:uid="{00000000-0004-0000-0200-000006000000}"/>
    <hyperlink ref="D9" r:id="rId8" xr:uid="{00000000-0004-0000-0200-000007000000}"/>
    <hyperlink ref="D10" r:id="rId9" xr:uid="{00000000-0004-0000-0200-000008000000}"/>
    <hyperlink ref="D11" r:id="rId10" xr:uid="{00000000-0004-0000-0200-000009000000}"/>
    <hyperlink ref="D12" r:id="rId11" xr:uid="{00000000-0004-0000-0200-00000A000000}"/>
    <hyperlink ref="D13" r:id="rId12" xr:uid="{00000000-0004-0000-0200-00000B000000}"/>
    <hyperlink ref="D14" r:id="rId13" xr:uid="{00000000-0004-0000-0200-00000C000000}"/>
    <hyperlink ref="D15" r:id="rId14" xr:uid="{00000000-0004-0000-0200-00000D000000}"/>
    <hyperlink ref="D16" r:id="rId15" xr:uid="{00000000-0004-0000-0200-00000E000000}"/>
    <hyperlink ref="D17" r:id="rId16" xr:uid="{00000000-0004-0000-0200-00000F000000}"/>
    <hyperlink ref="D18" r:id="rId17" xr:uid="{00000000-0004-0000-0200-000010000000}"/>
    <hyperlink ref="D19" r:id="rId18" xr:uid="{00000000-0004-0000-0200-000011000000}"/>
    <hyperlink ref="D20" r:id="rId19" xr:uid="{00000000-0004-0000-0200-000012000000}"/>
    <hyperlink ref="D21" r:id="rId20" xr:uid="{00000000-0004-0000-0200-000013000000}"/>
    <hyperlink ref="D22" r:id="rId21" xr:uid="{00000000-0004-0000-0200-000014000000}"/>
    <hyperlink ref="D23" r:id="rId22" xr:uid="{00000000-0004-0000-0200-000015000000}"/>
    <hyperlink ref="D24" r:id="rId23" xr:uid="{00000000-0004-0000-0200-000016000000}"/>
    <hyperlink ref="D25" r:id="rId24" xr:uid="{00000000-0004-0000-0200-000017000000}"/>
    <hyperlink ref="D26" r:id="rId25" xr:uid="{00000000-0004-0000-0200-000018000000}"/>
    <hyperlink ref="D27" r:id="rId26" xr:uid="{00000000-0004-0000-0200-000019000000}"/>
    <hyperlink ref="D28" r:id="rId27" xr:uid="{00000000-0004-0000-0200-00001A000000}"/>
    <hyperlink ref="D29" r:id="rId28" xr:uid="{00000000-0004-0000-0200-00001B000000}"/>
    <hyperlink ref="D30" r:id="rId29" xr:uid="{00000000-0004-0000-0200-00001C000000}"/>
    <hyperlink ref="D31" r:id="rId30" xr:uid="{00000000-0004-0000-0200-00001D000000}"/>
    <hyperlink ref="D32" r:id="rId31" xr:uid="{00000000-0004-0000-0200-00001E000000}"/>
    <hyperlink ref="D33" r:id="rId32" xr:uid="{00000000-0004-0000-0200-00001F000000}"/>
    <hyperlink ref="D34" r:id="rId33" xr:uid="{00000000-0004-0000-0200-000020000000}"/>
    <hyperlink ref="D35" r:id="rId34" xr:uid="{00000000-0004-0000-0200-000021000000}"/>
    <hyperlink ref="D36" r:id="rId35" xr:uid="{00000000-0004-0000-0200-000022000000}"/>
    <hyperlink ref="D37" r:id="rId36" xr:uid="{00000000-0004-0000-0200-000023000000}"/>
    <hyperlink ref="D38" r:id="rId37" xr:uid="{00000000-0004-0000-0200-000024000000}"/>
    <hyperlink ref="D39" r:id="rId38" xr:uid="{00000000-0004-0000-0200-000025000000}"/>
    <hyperlink ref="D40" r:id="rId39" xr:uid="{00000000-0004-0000-0200-000026000000}"/>
    <hyperlink ref="D41" r:id="rId40" xr:uid="{00000000-0004-0000-0200-000027000000}"/>
    <hyperlink ref="D42" r:id="rId41" xr:uid="{00000000-0004-0000-0200-000028000000}"/>
    <hyperlink ref="D43" r:id="rId42" xr:uid="{00000000-0004-0000-0200-000029000000}"/>
    <hyperlink ref="D44" r:id="rId43" xr:uid="{00000000-0004-0000-0200-00002A000000}"/>
    <hyperlink ref="D45" r:id="rId44" xr:uid="{00000000-0004-0000-0200-00002B000000}"/>
    <hyperlink ref="D46" r:id="rId45" xr:uid="{00000000-0004-0000-0200-00002C000000}"/>
    <hyperlink ref="D47" r:id="rId46" xr:uid="{00000000-0004-0000-0200-00002D000000}"/>
    <hyperlink ref="D48" r:id="rId47" xr:uid="{00000000-0004-0000-0200-00002E000000}"/>
    <hyperlink ref="D49" r:id="rId48" xr:uid="{00000000-0004-0000-0200-00002F000000}"/>
    <hyperlink ref="D50" r:id="rId49" xr:uid="{00000000-0004-0000-0200-000030000000}"/>
    <hyperlink ref="D51" r:id="rId50" xr:uid="{00000000-0004-0000-0200-000031000000}"/>
    <hyperlink ref="D52" r:id="rId51" xr:uid="{00000000-0004-0000-0200-000032000000}"/>
    <hyperlink ref="D53" r:id="rId52" xr:uid="{00000000-0004-0000-0200-000033000000}"/>
    <hyperlink ref="D54" r:id="rId53" xr:uid="{00000000-0004-0000-0200-000034000000}"/>
    <hyperlink ref="D55" r:id="rId54" xr:uid="{00000000-0004-0000-0200-000035000000}"/>
    <hyperlink ref="D56" r:id="rId55" xr:uid="{00000000-0004-0000-0200-000036000000}"/>
    <hyperlink ref="D57" r:id="rId56" xr:uid="{00000000-0004-0000-0200-000037000000}"/>
    <hyperlink ref="D58" r:id="rId57" xr:uid="{00000000-0004-0000-0200-000038000000}"/>
    <hyperlink ref="D59" r:id="rId58" xr:uid="{00000000-0004-0000-0200-000039000000}"/>
    <hyperlink ref="D60" r:id="rId59" xr:uid="{00000000-0004-0000-0200-00003A000000}"/>
    <hyperlink ref="D61" r:id="rId60" xr:uid="{00000000-0004-0000-0200-00003B000000}"/>
    <hyperlink ref="D62" r:id="rId61" xr:uid="{00000000-0004-0000-0200-00003C000000}"/>
    <hyperlink ref="D63" r:id="rId62" xr:uid="{00000000-0004-0000-0200-00003D000000}"/>
    <hyperlink ref="D64" r:id="rId63" xr:uid="{00000000-0004-0000-0200-00003E000000}"/>
    <hyperlink ref="D65" r:id="rId64" xr:uid="{00000000-0004-0000-0200-00003F000000}"/>
    <hyperlink ref="D66" r:id="rId65" xr:uid="{00000000-0004-0000-0200-000040000000}"/>
    <hyperlink ref="D67" r:id="rId66" xr:uid="{00000000-0004-0000-0200-000041000000}"/>
    <hyperlink ref="D68" r:id="rId67" xr:uid="{00000000-0004-0000-0200-000042000000}"/>
    <hyperlink ref="D69" r:id="rId68" xr:uid="{00000000-0004-0000-0200-000043000000}"/>
    <hyperlink ref="D70" r:id="rId69" xr:uid="{00000000-0004-0000-0200-000044000000}"/>
    <hyperlink ref="D71" r:id="rId70" xr:uid="{00000000-0004-0000-0200-000045000000}"/>
    <hyperlink ref="D72" r:id="rId71" xr:uid="{00000000-0004-0000-0200-000046000000}"/>
    <hyperlink ref="D73" r:id="rId72" xr:uid="{00000000-0004-0000-0200-000047000000}"/>
    <hyperlink ref="D74" r:id="rId73" xr:uid="{00000000-0004-0000-0200-000048000000}"/>
    <hyperlink ref="D75" r:id="rId74" xr:uid="{00000000-0004-0000-0200-000049000000}"/>
    <hyperlink ref="D76" r:id="rId75" xr:uid="{00000000-0004-0000-0200-00004A000000}"/>
    <hyperlink ref="D77" r:id="rId76" xr:uid="{00000000-0004-0000-0200-00004B000000}"/>
    <hyperlink ref="D78" r:id="rId77" xr:uid="{00000000-0004-0000-0200-00004C000000}"/>
    <hyperlink ref="D79" r:id="rId78" xr:uid="{00000000-0004-0000-0200-00004D000000}"/>
    <hyperlink ref="D80" r:id="rId79" xr:uid="{00000000-0004-0000-0200-00004E000000}"/>
    <hyperlink ref="D81" r:id="rId80" xr:uid="{00000000-0004-0000-0200-00004F000000}"/>
    <hyperlink ref="D82" r:id="rId81" xr:uid="{00000000-0004-0000-0200-000050000000}"/>
    <hyperlink ref="D83" r:id="rId82" xr:uid="{00000000-0004-0000-0200-000051000000}"/>
    <hyperlink ref="D84" r:id="rId83" xr:uid="{00000000-0004-0000-0200-000052000000}"/>
    <hyperlink ref="D85" r:id="rId84" xr:uid="{00000000-0004-0000-0200-000053000000}"/>
    <hyperlink ref="D86" r:id="rId85" xr:uid="{00000000-0004-0000-0200-000054000000}"/>
    <hyperlink ref="D87" r:id="rId86" location=":~:text=Low%20birth%20weight%20(LBW)%20is,intensive%20care%20unit%20(NICU)." xr:uid="{00000000-0004-0000-0200-000055000000}"/>
    <hyperlink ref="D88" r:id="rId87" xr:uid="{00000000-0004-0000-0200-000056000000}"/>
    <hyperlink ref="D89" r:id="rId88" xr:uid="{00000000-0004-0000-0200-000057000000}"/>
    <hyperlink ref="D90" r:id="rId89" xr:uid="{00000000-0004-0000-0200-000058000000}"/>
    <hyperlink ref="D91" r:id="rId90" xr:uid="{00000000-0004-0000-0200-000059000000}"/>
    <hyperlink ref="D92" r:id="rId91" xr:uid="{00000000-0004-0000-0200-00005A000000}"/>
    <hyperlink ref="D93" r:id="rId92" xr:uid="{00000000-0004-0000-0200-00005B000000}"/>
    <hyperlink ref="D94" r:id="rId93" xr:uid="{00000000-0004-0000-0200-00005C000000}"/>
    <hyperlink ref="D95" r:id="rId94" xr:uid="{00000000-0004-0000-0200-00005D000000}"/>
    <hyperlink ref="D96" r:id="rId95" xr:uid="{00000000-0004-0000-0200-00005E000000}"/>
    <hyperlink ref="D97" r:id="rId96" xr:uid="{00000000-0004-0000-0200-00005F000000}"/>
    <hyperlink ref="D98" r:id="rId97" xr:uid="{00000000-0004-0000-0200-000060000000}"/>
    <hyperlink ref="D99" r:id="rId98" xr:uid="{00000000-0004-0000-0200-000061000000}"/>
    <hyperlink ref="D100" r:id="rId99" xr:uid="{00000000-0004-0000-0200-000062000000}"/>
    <hyperlink ref="D101" r:id="rId100" xr:uid="{00000000-0004-0000-0200-000063000000}"/>
    <hyperlink ref="D102" r:id="rId101" xr:uid="{00000000-0004-0000-0200-000064000000}"/>
    <hyperlink ref="D103" r:id="rId102" xr:uid="{00000000-0004-0000-0200-000065000000}"/>
    <hyperlink ref="D104" r:id="rId103" xr:uid="{00000000-0004-0000-0200-000066000000}"/>
    <hyperlink ref="D105" r:id="rId104" xr:uid="{00000000-0004-0000-0200-000067000000}"/>
    <hyperlink ref="D106" r:id="rId105" xr:uid="{00000000-0004-0000-0200-000068000000}"/>
    <hyperlink ref="D107" r:id="rId106" xr:uid="{00000000-0004-0000-0200-000069000000}"/>
    <hyperlink ref="D108" r:id="rId107" xr:uid="{00000000-0004-0000-0200-00006A000000}"/>
    <hyperlink ref="D109" r:id="rId108" xr:uid="{00000000-0004-0000-0200-00006B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UCSF Data</vt:lpstr>
      <vt:lpstr>UCF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 Gotschall</dc:creator>
  <cp:lastModifiedBy>Terri Gotschall</cp:lastModifiedBy>
  <dcterms:created xsi:type="dcterms:W3CDTF">2024-06-25T20:11:11Z</dcterms:created>
  <dcterms:modified xsi:type="dcterms:W3CDTF">2024-07-03T17:29:13Z</dcterms:modified>
</cp:coreProperties>
</file>